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461" windowWidth="8400" windowHeight="1156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ЗВІТ'!$A$1:$U$113</definedName>
    <definedName name="_xlnm.Print_Area" localSheetId="0">'Для розрахунку'!$A$1:$U$111</definedName>
  </definedNames>
  <calcPr fullCalcOnLoad="1"/>
</workbook>
</file>

<file path=xl/sharedStrings.xml><?xml version="1.0" encoding="utf-8"?>
<sst xmlns="http://schemas.openxmlformats.org/spreadsheetml/2006/main" count="303" uniqueCount="104">
  <si>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</si>
  <si>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</si>
  <si>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</si>
  <si>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</si>
  <si>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</si>
  <si>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</si>
  <si>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</si>
  <si>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</si>
  <si>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</si>
  <si>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</si>
  <si>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</si>
  <si>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</si>
  <si>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</si>
  <si>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</si>
  <si>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</si>
  <si>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</si>
  <si>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</si>
  <si>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</si>
  <si>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</si>
  <si>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</si>
  <si>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</si>
  <si>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</si>
  <si>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</si>
  <si>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</si>
  <si>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</si>
  <si>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</si>
  <si>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</si>
  <si>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</si>
  <si>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</si>
  <si>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</si>
  <si>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</si>
  <si>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</si>
  <si>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</si>
  <si>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</si>
  <si>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</si>
  <si>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</si>
  <si>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</si>
  <si>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</si>
  <si>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</si>
  <si>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</si>
  <si>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</si>
  <si>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</si>
  <si>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</si>
  <si>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</si>
  <si>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</si>
  <si>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</si>
  <si>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</si>
  <si>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</si>
  <si>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</si>
  <si>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</si>
  <si>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</si>
  <si>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</si>
  <si>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</si>
  <si>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</si>
  <si>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</si>
  <si>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</si>
  <si>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</si>
  <si>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</si>
  <si>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</si>
  <si>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</si>
  <si>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</si>
  <si>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</si>
  <si>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</si>
  <si>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</si>
  <si>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</si>
  <si>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</si>
  <si>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</si>
  <si>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</si>
  <si>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</si>
  <si>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</si>
  <si>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</si>
  <si>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</si>
  <si>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</si>
  <si>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</si>
  <si>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</si>
  <si>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</si>
  <si>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</si>
  <si>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</si>
  <si>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</si>
  <si>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</si>
  <si>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</si>
  <si>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</si>
  <si>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</si>
  <si>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</si>
  <si>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</si>
  <si>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</si>
  <si>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</si>
  <si>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</si>
  <si>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</si>
  <si>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</si>
  <si>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</si>
  <si>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</si>
  <si>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</si>
  <si>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061</t>
  </si>
  <si>
    <t>091</t>
  </si>
  <si>
    <t>176</t>
  </si>
  <si>
    <t>177</t>
  </si>
  <si>
    <t>185</t>
  </si>
  <si>
    <t>226</t>
  </si>
  <si>
    <t>Забезпечення матеріального заохочення</t>
  </si>
  <si>
    <t xml:space="preserve"> </t>
  </si>
  <si>
    <t>Прибуток (збиток) від впливу інфляції на монетарні статті</t>
  </si>
  <si>
    <t>165</t>
  </si>
  <si>
    <t>Дохід з податку на прибуток від звичайної діяльності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</si>
</sst>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11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righ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7" fillId="3" borderId="0" xfId="17" applyFont="1" applyFill="1" applyAlignment="1">
      <alignment horizontal="justify" vertical="center"/>
      <protection/>
    </xf>
    <xf numFmtId="0" fontId="8" fillId="3" borderId="0" xfId="17" applyFont="1" applyFill="1" applyAlignment="1" quotePrefix="1">
      <alignment horizontal="justify" vertical="center"/>
      <protection/>
    </xf>
    <xf numFmtId="0" fontId="5" fillId="3" borderId="0" xfId="17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 quotePrefix="1">
      <alignment horizontal="center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2" xfId="0" applyNumberFormat="1" applyFont="1" applyBorder="1" applyAlignment="1">
      <alignment horizontal="center"/>
    </xf>
    <xf numFmtId="177" fontId="0" fillId="0" borderId="13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/>
    </xf>
    <xf numFmtId="177" fontId="0" fillId="0" borderId="1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178" fontId="0" fillId="0" borderId="12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5" fillId="3" borderId="0" xfId="17" applyFont="1" applyFill="1" applyAlignment="1" quotePrefix="1">
      <alignment horizontal="justify" wrapText="1"/>
      <protection/>
    </xf>
    <xf numFmtId="0" fontId="8" fillId="3" borderId="0" xfId="17" applyFont="1" applyFill="1" applyAlignment="1" quotePrefix="1">
      <alignment horizontal="justify" vertical="center" wrapText="1"/>
      <protection/>
    </xf>
    <xf numFmtId="49" fontId="3" fillId="0" borderId="0" xfId="0" applyNumberFormat="1" applyFont="1" applyFill="1" applyAlignment="1">
      <alignment horizontal="left" indent="3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 quotePrefix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Font="1" applyFill="1" applyBorder="1" applyAlignment="1" applyProtection="1" quotePrefix="1">
      <alignment horizontal="center"/>
      <protection hidden="1"/>
    </xf>
    <xf numFmtId="3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Alignment="1" quotePrefix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 wrapText="1" indent="2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2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108</xdr:row>
      <xdr:rowOff>19050</xdr:rowOff>
    </xdr:from>
    <xdr:to>
      <xdr:col>14</xdr:col>
      <xdr:colOff>638175</xdr:colOff>
      <xdr:row>110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57150" y="1957387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110</xdr:row>
      <xdr:rowOff>19050</xdr:rowOff>
    </xdr:from>
    <xdr:to>
      <xdr:col>14</xdr:col>
      <xdr:colOff>638175</xdr:colOff>
      <xdr:row>112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57150" y="19621500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showZeros="0" tabSelected="1" workbookViewId="0" topLeftCell="A1">
      <selection activeCell="A1" sqref="A1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5" customWidth="1"/>
    <col min="15" max="15" width="15.66015625" style="109" customWidth="1"/>
    <col min="16" max="16" width="1.83203125" style="104" customWidth="1"/>
    <col min="17" max="17" width="1.83203125" style="100" customWidth="1"/>
    <col min="18" max="18" width="4" style="109" customWidth="1"/>
    <col min="19" max="19" width="5.16015625" style="6" customWidth="1"/>
    <col min="20" max="20" width="4" style="6" customWidth="1"/>
    <col min="21" max="21" width="1.83203125" style="104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90" t="s">
        <v>83</v>
      </c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61" t="s">
        <v>87</v>
      </c>
      <c r="X1" s="161"/>
      <c r="Y1" s="161"/>
      <c r="Z1" s="161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2"/>
      <c r="O2" s="4"/>
      <c r="P2" s="25"/>
      <c r="Q2" s="184" t="s">
        <v>14</v>
      </c>
      <c r="R2" s="184"/>
      <c r="S2" s="184"/>
      <c r="T2" s="184"/>
      <c r="U2" s="184"/>
      <c r="W2" s="161"/>
      <c r="X2" s="161"/>
      <c r="Y2" s="161"/>
      <c r="Z2" s="161"/>
    </row>
    <row r="3" spans="1:26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6" t="s">
        <v>23</v>
      </c>
      <c r="P3" s="14"/>
      <c r="Q3" s="182"/>
      <c r="R3" s="182"/>
      <c r="S3" s="7"/>
      <c r="T3" s="192" t="s">
        <v>24</v>
      </c>
      <c r="U3" s="193"/>
      <c r="W3" s="161"/>
      <c r="X3" s="161"/>
      <c r="Y3" s="161"/>
      <c r="Z3" s="161"/>
    </row>
    <row r="4" spans="1:26" s="5" customFormat="1" ht="21.75" customHeight="1">
      <c r="A4" s="164" t="s">
        <v>0</v>
      </c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93"/>
      <c r="O4" s="25" t="s">
        <v>1</v>
      </c>
      <c r="P4" s="102"/>
      <c r="Q4" s="182"/>
      <c r="R4" s="182"/>
      <c r="S4" s="182"/>
      <c r="T4" s="182"/>
      <c r="U4" s="182"/>
      <c r="W4" s="161"/>
      <c r="X4" s="161"/>
      <c r="Y4" s="161"/>
      <c r="Z4" s="161"/>
    </row>
    <row r="5" spans="1:26" s="5" customFormat="1" ht="21.75" customHeight="1">
      <c r="A5" s="164" t="s">
        <v>2</v>
      </c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93"/>
      <c r="O5" s="25" t="s">
        <v>3</v>
      </c>
      <c r="P5" s="102"/>
      <c r="Q5" s="182"/>
      <c r="R5" s="182"/>
      <c r="S5" s="182"/>
      <c r="T5" s="182"/>
      <c r="U5" s="182"/>
      <c r="W5" s="159" t="s">
        <v>84</v>
      </c>
      <c r="X5" s="159"/>
      <c r="Y5" s="159"/>
      <c r="Z5" s="159"/>
    </row>
    <row r="6" spans="1:26" s="5" customFormat="1" ht="21.75" customHeight="1">
      <c r="A6" s="164" t="s">
        <v>4</v>
      </c>
      <c r="B6" s="164"/>
      <c r="C6" s="164"/>
      <c r="D6" s="164"/>
      <c r="E6" s="164"/>
      <c r="F6" s="164"/>
      <c r="G6" s="163"/>
      <c r="H6" s="163"/>
      <c r="I6" s="163"/>
      <c r="J6" s="163"/>
      <c r="K6" s="163"/>
      <c r="L6" s="163"/>
      <c r="M6" s="163"/>
      <c r="N6" s="93"/>
      <c r="O6" s="25" t="s">
        <v>5</v>
      </c>
      <c r="P6" s="102"/>
      <c r="Q6" s="182"/>
      <c r="R6" s="182"/>
      <c r="S6" s="182"/>
      <c r="T6" s="182"/>
      <c r="U6" s="182"/>
      <c r="W6" s="159"/>
      <c r="X6" s="159"/>
      <c r="Y6" s="159"/>
      <c r="Z6" s="159"/>
    </row>
    <row r="7" spans="1:26" s="5" customFormat="1" ht="26.25" customHeight="1">
      <c r="A7" s="201" t="s">
        <v>91</v>
      </c>
      <c r="B7" s="201"/>
      <c r="C7" s="201"/>
      <c r="D7" s="201"/>
      <c r="E7" s="201"/>
      <c r="F7" s="165"/>
      <c r="G7" s="165"/>
      <c r="H7" s="165"/>
      <c r="I7" s="165"/>
      <c r="J7" s="165"/>
      <c r="K7" s="165"/>
      <c r="L7" s="165"/>
      <c r="M7" s="165"/>
      <c r="N7" s="93"/>
      <c r="O7" s="25" t="s">
        <v>92</v>
      </c>
      <c r="P7" s="102"/>
      <c r="Q7" s="182"/>
      <c r="R7" s="182"/>
      <c r="S7" s="182"/>
      <c r="T7" s="182"/>
      <c r="U7" s="182"/>
      <c r="W7" s="159"/>
      <c r="X7" s="159"/>
      <c r="Y7" s="159"/>
      <c r="Z7" s="159"/>
    </row>
    <row r="8" spans="1:26" s="5" customFormat="1" ht="21.75" customHeight="1">
      <c r="A8" s="162" t="s">
        <v>6</v>
      </c>
      <c r="B8" s="162"/>
      <c r="C8" s="162"/>
      <c r="D8" s="162"/>
      <c r="E8" s="162"/>
      <c r="F8" s="163"/>
      <c r="G8" s="163"/>
      <c r="H8" s="163"/>
      <c r="I8" s="163"/>
      <c r="J8" s="163"/>
      <c r="K8" s="163"/>
      <c r="L8" s="163"/>
      <c r="M8" s="163"/>
      <c r="N8" s="94"/>
      <c r="O8" s="25" t="s">
        <v>7</v>
      </c>
      <c r="P8" s="103"/>
      <c r="Q8" s="182"/>
      <c r="R8" s="182"/>
      <c r="S8" s="182"/>
      <c r="T8" s="182"/>
      <c r="U8" s="182"/>
      <c r="W8" s="159"/>
      <c r="X8" s="159"/>
      <c r="Y8" s="159"/>
      <c r="Z8" s="159"/>
    </row>
    <row r="9" spans="1:26" s="5" customFormat="1" ht="21.75" customHeight="1">
      <c r="A9" s="164" t="s">
        <v>8</v>
      </c>
      <c r="B9" s="164"/>
      <c r="C9" s="164"/>
      <c r="D9" s="164"/>
      <c r="E9" s="164"/>
      <c r="F9" s="185"/>
      <c r="G9" s="185"/>
      <c r="H9" s="185"/>
      <c r="I9" s="185"/>
      <c r="J9" s="185"/>
      <c r="K9" s="185"/>
      <c r="L9" s="185"/>
      <c r="M9" s="185"/>
      <c r="N9" s="93"/>
      <c r="O9" s="14" t="s">
        <v>9</v>
      </c>
      <c r="P9" s="25"/>
      <c r="Q9" s="182"/>
      <c r="R9" s="182"/>
      <c r="S9" s="182"/>
      <c r="T9" s="182"/>
      <c r="U9" s="182"/>
      <c r="W9" s="160" t="s">
        <v>85</v>
      </c>
      <c r="X9" s="160"/>
      <c r="Y9" s="160"/>
      <c r="Z9" s="160"/>
    </row>
    <row r="10" spans="23:26" ht="9" customHeight="1">
      <c r="W10" s="160"/>
      <c r="X10" s="160"/>
      <c r="Y10" s="160"/>
      <c r="Z10" s="160"/>
    </row>
    <row r="11" spans="1:21" ht="17.25" customHeight="1">
      <c r="A11" s="191" t="s">
        <v>26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20" ht="17.25" customHeight="1">
      <c r="A12" s="19"/>
      <c r="B12" s="19"/>
      <c r="C12" s="19"/>
      <c r="D12" s="19"/>
      <c r="F12" s="15" t="s">
        <v>88</v>
      </c>
      <c r="G12" s="187"/>
      <c r="H12" s="187"/>
      <c r="I12" s="187"/>
      <c r="J12" s="187"/>
      <c r="K12" s="187"/>
      <c r="L12" s="16" t="s">
        <v>79</v>
      </c>
      <c r="M12" s="17"/>
      <c r="N12" s="96"/>
      <c r="O12" s="18" t="s">
        <v>80</v>
      </c>
      <c r="P12" s="20"/>
      <c r="R12" s="19"/>
      <c r="S12" s="19"/>
      <c r="T12" s="19"/>
    </row>
    <row r="13" ht="9" customHeight="1"/>
    <row r="14" spans="9:21" ht="12.75" customHeight="1">
      <c r="I14" s="183" t="s">
        <v>27</v>
      </c>
      <c r="J14" s="183"/>
      <c r="K14" s="183"/>
      <c r="L14" s="183"/>
      <c r="O14" s="111" t="s">
        <v>10</v>
      </c>
      <c r="Q14" s="186" t="s">
        <v>25</v>
      </c>
      <c r="R14" s="186"/>
      <c r="S14" s="186"/>
      <c r="T14" s="186"/>
      <c r="U14" s="186"/>
    </row>
    <row r="15" spans="1:21" s="1" customFormat="1" ht="19.5" customHeight="1">
      <c r="A15" s="173" t="s">
        <v>28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s="10" customFormat="1" ht="25.5" customHeight="1">
      <c r="A16" s="174" t="s">
        <v>29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8" t="s">
        <v>11</v>
      </c>
      <c r="N16" s="153" t="s">
        <v>72</v>
      </c>
      <c r="O16" s="153"/>
      <c r="P16" s="153"/>
      <c r="Q16" s="153" t="s">
        <v>73</v>
      </c>
      <c r="R16" s="153"/>
      <c r="S16" s="153"/>
      <c r="T16" s="153"/>
      <c r="U16" s="153"/>
    </row>
    <row r="17" spans="1:21" s="10" customFormat="1" ht="12.75">
      <c r="A17" s="174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1">
        <v>2</v>
      </c>
      <c r="N17" s="153">
        <v>3</v>
      </c>
      <c r="O17" s="153"/>
      <c r="P17" s="153"/>
      <c r="Q17" s="153">
        <v>4</v>
      </c>
      <c r="R17" s="153"/>
      <c r="S17" s="153"/>
      <c r="T17" s="153"/>
      <c r="U17" s="153"/>
    </row>
    <row r="18" spans="1:21" s="10" customFormat="1" ht="12.75">
      <c r="A18" s="166" t="s">
        <v>30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22" t="s">
        <v>15</v>
      </c>
      <c r="N18" s="151"/>
      <c r="O18" s="151"/>
      <c r="P18" s="151"/>
      <c r="Q18" s="148"/>
      <c r="R18" s="148"/>
      <c r="S18" s="148"/>
      <c r="T18" s="148"/>
      <c r="U18" s="148"/>
    </row>
    <row r="19" spans="1:21" s="10" customFormat="1" ht="12.75">
      <c r="A19" s="166" t="s">
        <v>31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22" t="s">
        <v>74</v>
      </c>
      <c r="N19" s="27" t="s">
        <v>81</v>
      </c>
      <c r="O19" s="28"/>
      <c r="P19" s="29" t="s">
        <v>82</v>
      </c>
      <c r="Q19" s="34" t="s">
        <v>81</v>
      </c>
      <c r="R19" s="152"/>
      <c r="S19" s="152"/>
      <c r="T19" s="152"/>
      <c r="U19" s="35" t="s">
        <v>82</v>
      </c>
    </row>
    <row r="20" spans="1:21" s="10" customFormat="1" ht="12.75">
      <c r="A20" s="166" t="s">
        <v>32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22" t="s">
        <v>16</v>
      </c>
      <c r="N20" s="27" t="s">
        <v>81</v>
      </c>
      <c r="O20" s="28"/>
      <c r="P20" s="29" t="s">
        <v>82</v>
      </c>
      <c r="Q20" s="34" t="s">
        <v>81</v>
      </c>
      <c r="R20" s="152"/>
      <c r="S20" s="152"/>
      <c r="T20" s="152"/>
      <c r="U20" s="35" t="s">
        <v>82</v>
      </c>
    </row>
    <row r="21" spans="1:21" s="10" customFormat="1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22" t="s">
        <v>75</v>
      </c>
      <c r="N21" s="27" t="s">
        <v>81</v>
      </c>
      <c r="O21" s="28"/>
      <c r="P21" s="29" t="s">
        <v>82</v>
      </c>
      <c r="Q21" s="34" t="s">
        <v>81</v>
      </c>
      <c r="R21" s="152"/>
      <c r="S21" s="152"/>
      <c r="T21" s="152"/>
      <c r="U21" s="35" t="s">
        <v>82</v>
      </c>
    </row>
    <row r="22" spans="1:21" s="10" customFormat="1" ht="12.75">
      <c r="A22" s="166" t="s">
        <v>33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22" t="s">
        <v>17</v>
      </c>
      <c r="N22" s="27" t="s">
        <v>81</v>
      </c>
      <c r="O22" s="28"/>
      <c r="P22" s="29" t="s">
        <v>82</v>
      </c>
      <c r="Q22" s="34" t="s">
        <v>81</v>
      </c>
      <c r="R22" s="152"/>
      <c r="S22" s="152"/>
      <c r="T22" s="152"/>
      <c r="U22" s="35" t="s">
        <v>82</v>
      </c>
    </row>
    <row r="23" spans="1:21" s="10" customFormat="1" ht="12.75">
      <c r="A23" s="166" t="s">
        <v>34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22" t="s">
        <v>76</v>
      </c>
      <c r="N23" s="150">
        <f>N18-O19-O20-O21-O22</f>
        <v>0</v>
      </c>
      <c r="O23" s="150"/>
      <c r="P23" s="150"/>
      <c r="Q23" s="150">
        <f>Q18-R19-R20-R21-R22</f>
        <v>0</v>
      </c>
      <c r="R23" s="150"/>
      <c r="S23" s="150"/>
      <c r="T23" s="150"/>
      <c r="U23" s="150"/>
    </row>
    <row r="24" spans="1:21" s="10" customFormat="1" ht="12.75">
      <c r="A24" s="166" t="s">
        <v>35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22" t="s">
        <v>18</v>
      </c>
      <c r="N24" s="27" t="s">
        <v>81</v>
      </c>
      <c r="O24" s="28"/>
      <c r="P24" s="29" t="s">
        <v>82</v>
      </c>
      <c r="Q24" s="34" t="s">
        <v>81</v>
      </c>
      <c r="R24" s="152"/>
      <c r="S24" s="152"/>
      <c r="T24" s="152"/>
      <c r="U24" s="35" t="s">
        <v>82</v>
      </c>
    </row>
    <row r="25" spans="1:21" s="10" customFormat="1" ht="12.75">
      <c r="A25" s="175" t="s">
        <v>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2"/>
      <c r="N25" s="154"/>
      <c r="O25" s="154"/>
      <c r="P25" s="154"/>
      <c r="Q25" s="148"/>
      <c r="R25" s="148"/>
      <c r="S25" s="148"/>
      <c r="T25" s="148"/>
      <c r="U25" s="148"/>
    </row>
    <row r="26" spans="1:21" s="10" customFormat="1" ht="12.75">
      <c r="A26" s="171" t="s">
        <v>37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30" t="s">
        <v>19</v>
      </c>
      <c r="N26" s="150">
        <f>IF(N23&gt;O24,N23-O24,0)</f>
        <v>0</v>
      </c>
      <c r="O26" s="150"/>
      <c r="P26" s="150"/>
      <c r="Q26" s="189">
        <f>IF(Q23&gt;R24,Q23-R24,0)</f>
        <v>0</v>
      </c>
      <c r="R26" s="138"/>
      <c r="S26" s="138"/>
      <c r="T26" s="138"/>
      <c r="U26" s="138"/>
    </row>
    <row r="27" spans="1:21" s="10" customFormat="1" ht="12.75">
      <c r="A27" s="171" t="s">
        <v>38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22" t="s">
        <v>77</v>
      </c>
      <c r="N27" s="31" t="s">
        <v>81</v>
      </c>
      <c r="O27" s="33">
        <f>IF(O24&gt;N23,O24-N23,0)</f>
        <v>0</v>
      </c>
      <c r="P27" s="32" t="s">
        <v>82</v>
      </c>
      <c r="Q27" s="36" t="s">
        <v>81</v>
      </c>
      <c r="R27" s="149">
        <f>IF(R24&gt;Q23,R24-Q23,0)</f>
        <v>0</v>
      </c>
      <c r="S27" s="149"/>
      <c r="T27" s="149"/>
      <c r="U27" s="37" t="s">
        <v>82</v>
      </c>
    </row>
    <row r="28" spans="1:21" s="10" customFormat="1" ht="12.75">
      <c r="A28" s="166" t="s">
        <v>39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22" t="s">
        <v>20</v>
      </c>
      <c r="N28" s="151"/>
      <c r="O28" s="151"/>
      <c r="P28" s="151"/>
      <c r="Q28" s="148"/>
      <c r="R28" s="148"/>
      <c r="S28" s="148"/>
      <c r="T28" s="148"/>
      <c r="U28" s="148"/>
    </row>
    <row r="29" spans="1:21" s="60" customFormat="1" ht="12.7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0"/>
      <c r="M29" s="62" t="s">
        <v>93</v>
      </c>
      <c r="N29" s="139"/>
      <c r="O29" s="158"/>
      <c r="P29" s="140"/>
      <c r="Q29" s="141"/>
      <c r="R29" s="142"/>
      <c r="S29" s="142"/>
      <c r="T29" s="142"/>
      <c r="U29" s="143"/>
    </row>
    <row r="30" spans="1:21" s="60" customFormat="1" ht="12.75">
      <c r="A30" s="167" t="s">
        <v>40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62" t="s">
        <v>21</v>
      </c>
      <c r="N30" s="132" t="s">
        <v>81</v>
      </c>
      <c r="O30" s="131"/>
      <c r="P30" s="129" t="s">
        <v>82</v>
      </c>
      <c r="Q30" s="132" t="s">
        <v>81</v>
      </c>
      <c r="R30" s="158"/>
      <c r="S30" s="158"/>
      <c r="T30" s="158"/>
      <c r="U30" s="129" t="s">
        <v>82</v>
      </c>
    </row>
    <row r="31" spans="1:21" s="60" customFormat="1" ht="12.75">
      <c r="A31" s="167" t="s">
        <v>41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62" t="s">
        <v>22</v>
      </c>
      <c r="N31" s="132" t="s">
        <v>81</v>
      </c>
      <c r="O31" s="131"/>
      <c r="P31" s="129" t="s">
        <v>82</v>
      </c>
      <c r="Q31" s="132" t="s">
        <v>81</v>
      </c>
      <c r="R31" s="158"/>
      <c r="S31" s="158"/>
      <c r="T31" s="158"/>
      <c r="U31" s="129" t="s">
        <v>82</v>
      </c>
    </row>
    <row r="32" spans="1:21" s="60" customFormat="1" ht="12.75">
      <c r="A32" s="167" t="s">
        <v>42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62" t="s">
        <v>78</v>
      </c>
      <c r="N32" s="133" t="s">
        <v>81</v>
      </c>
      <c r="O32" s="128"/>
      <c r="P32" s="134" t="s">
        <v>82</v>
      </c>
      <c r="Q32" s="133" t="s">
        <v>81</v>
      </c>
      <c r="R32" s="194"/>
      <c r="S32" s="194"/>
      <c r="T32" s="194"/>
      <c r="U32" s="134" t="s">
        <v>82</v>
      </c>
    </row>
    <row r="33" spans="1:21" s="60" customFormat="1" ht="12.7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62" t="s">
        <v>94</v>
      </c>
      <c r="N33" s="204"/>
      <c r="O33" s="204"/>
      <c r="P33" s="204"/>
      <c r="Q33" s="204"/>
      <c r="R33" s="204"/>
      <c r="S33" s="204"/>
      <c r="T33" s="204"/>
      <c r="U33" s="204"/>
    </row>
    <row r="34" spans="1:21" s="10" customFormat="1" ht="12.75">
      <c r="A34" s="175" t="s">
        <v>43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22"/>
      <c r="N34" s="154"/>
      <c r="O34" s="154"/>
      <c r="P34" s="154"/>
      <c r="Q34" s="148"/>
      <c r="R34" s="148"/>
      <c r="S34" s="148"/>
      <c r="T34" s="148"/>
      <c r="U34" s="148"/>
    </row>
    <row r="35" spans="1:21" s="10" customFormat="1" ht="12.75">
      <c r="A35" s="171" t="s">
        <v>37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22">
        <v>100</v>
      </c>
      <c r="N35" s="150">
        <f>IF((N26-O27+N28-O30-O31-O32)&gt;0,N26-O27+N28-O30-O31-O32,0)</f>
        <v>0</v>
      </c>
      <c r="O35" s="150"/>
      <c r="P35" s="150"/>
      <c r="Q35" s="138">
        <f>IF(Q26-R27+Q28-R30-R31-R32&gt;0,Q26-R27+Q28-R30-R31-R32,0)</f>
        <v>0</v>
      </c>
      <c r="R35" s="138"/>
      <c r="S35" s="138"/>
      <c r="T35" s="138"/>
      <c r="U35" s="138"/>
    </row>
    <row r="36" spans="1:21" s="10" customFormat="1" ht="12.75">
      <c r="A36" s="171" t="s">
        <v>38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22">
        <v>105</v>
      </c>
      <c r="N36" s="31" t="s">
        <v>81</v>
      </c>
      <c r="O36" s="33">
        <f>IF((N26-O27+N28-O30-O31-O32)&lt;0,O27-N26-N28+O30+O31+O32,0)</f>
        <v>0</v>
      </c>
      <c r="P36" s="32" t="s">
        <v>82</v>
      </c>
      <c r="Q36" s="36" t="s">
        <v>81</v>
      </c>
      <c r="R36" s="149">
        <f>IF(Q26-R27+Q28-R30-R31-R32&lt;0,R27-Q26-Q28+R30+R31+R32,0)</f>
        <v>0</v>
      </c>
      <c r="S36" s="149"/>
      <c r="T36" s="149"/>
      <c r="U36" s="37" t="s">
        <v>82</v>
      </c>
    </row>
    <row r="37" spans="1:21" s="10" customFormat="1" ht="12.75">
      <c r="A37" s="166" t="s">
        <v>44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22">
        <v>110</v>
      </c>
      <c r="N37" s="151"/>
      <c r="O37" s="151"/>
      <c r="P37" s="151"/>
      <c r="Q37" s="148"/>
      <c r="R37" s="148"/>
      <c r="S37" s="148"/>
      <c r="T37" s="148"/>
      <c r="U37" s="148"/>
    </row>
    <row r="38" spans="1:21" s="10" customFormat="1" ht="12.75">
      <c r="A38" s="166" t="s">
        <v>45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22">
        <v>120</v>
      </c>
      <c r="N38" s="151"/>
      <c r="O38" s="151"/>
      <c r="P38" s="151"/>
      <c r="Q38" s="148"/>
      <c r="R38" s="148"/>
      <c r="S38" s="148"/>
      <c r="T38" s="148"/>
      <c r="U38" s="148"/>
    </row>
    <row r="39" spans="1:22" s="10" customFormat="1" ht="12.75">
      <c r="A39" s="166" t="s">
        <v>46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22">
        <v>130</v>
      </c>
      <c r="N39" s="151"/>
      <c r="O39" s="151"/>
      <c r="P39" s="151"/>
      <c r="Q39" s="148"/>
      <c r="R39" s="148"/>
      <c r="S39" s="148"/>
      <c r="T39" s="148"/>
      <c r="U39" s="148"/>
      <c r="V39" s="130" t="s">
        <v>100</v>
      </c>
    </row>
    <row r="40" spans="1:21" s="10" customFormat="1" ht="12.75">
      <c r="A40" s="166" t="s">
        <v>47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22">
        <v>140</v>
      </c>
      <c r="N40" s="27" t="s">
        <v>81</v>
      </c>
      <c r="O40" s="28"/>
      <c r="P40" s="29" t="s">
        <v>82</v>
      </c>
      <c r="Q40" s="27" t="s">
        <v>81</v>
      </c>
      <c r="R40" s="152"/>
      <c r="S40" s="152"/>
      <c r="T40" s="152"/>
      <c r="U40" s="29" t="s">
        <v>82</v>
      </c>
    </row>
    <row r="41" spans="1:21" s="10" customFormat="1" ht="12.75">
      <c r="A41" s="166" t="s">
        <v>48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22">
        <v>150</v>
      </c>
      <c r="N41" s="27" t="s">
        <v>81</v>
      </c>
      <c r="O41" s="28"/>
      <c r="P41" s="29" t="s">
        <v>82</v>
      </c>
      <c r="Q41" s="27" t="s">
        <v>81</v>
      </c>
      <c r="R41" s="152"/>
      <c r="S41" s="152"/>
      <c r="T41" s="152"/>
      <c r="U41" s="29" t="s">
        <v>82</v>
      </c>
    </row>
    <row r="42" spans="1:21" s="10" customFormat="1" ht="12.75">
      <c r="A42" s="166" t="s">
        <v>49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22">
        <v>160</v>
      </c>
      <c r="N42" s="27" t="s">
        <v>81</v>
      </c>
      <c r="O42" s="28"/>
      <c r="P42" s="29" t="s">
        <v>82</v>
      </c>
      <c r="Q42" s="27" t="s">
        <v>81</v>
      </c>
      <c r="R42" s="152"/>
      <c r="S42" s="152"/>
      <c r="T42" s="152"/>
      <c r="U42" s="29" t="s">
        <v>82</v>
      </c>
    </row>
    <row r="43" spans="1:21" s="10" customFormat="1" ht="12.75">
      <c r="A43" s="168" t="s">
        <v>101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62" t="s">
        <v>102</v>
      </c>
      <c r="N43" s="132"/>
      <c r="O43" s="131"/>
      <c r="P43" s="129"/>
      <c r="Q43" s="132"/>
      <c r="R43" s="158"/>
      <c r="S43" s="158"/>
      <c r="T43" s="158"/>
      <c r="U43" s="129"/>
    </row>
    <row r="44" spans="1:21" s="10" customFormat="1" ht="12.75">
      <c r="A44" s="175" t="s">
        <v>50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22"/>
      <c r="N44" s="154"/>
      <c r="O44" s="154"/>
      <c r="P44" s="154"/>
      <c r="Q44" s="148"/>
      <c r="R44" s="148"/>
      <c r="S44" s="148"/>
      <c r="T44" s="148"/>
      <c r="U44" s="148"/>
    </row>
    <row r="45" spans="1:21" s="10" customFormat="1" ht="12.75">
      <c r="A45" s="171" t="s">
        <v>37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22">
        <v>170</v>
      </c>
      <c r="N45" s="150">
        <f>IF((N35-O36+N37+N38+N39-O40-O41-O42+O43)&gt;0,N35-O36+N37+N38+N39-O40-O41-O42+O43,0)</f>
        <v>0</v>
      </c>
      <c r="O45" s="150"/>
      <c r="P45" s="150"/>
      <c r="Q45" s="138">
        <f>IF(Q35-R36+Q37+Q38+Q39-R40-R41-R42+R43&gt;0,Q35-R36+Q37+Q38+Q39-R40-R41-R42+R43,0)</f>
        <v>0</v>
      </c>
      <c r="R45" s="138"/>
      <c r="S45" s="138"/>
      <c r="T45" s="138"/>
      <c r="U45" s="138"/>
    </row>
    <row r="46" spans="1:21" s="60" customFormat="1" ht="12.75">
      <c r="A46" s="171" t="s">
        <v>38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22">
        <v>175</v>
      </c>
      <c r="N46" s="31" t="s">
        <v>81</v>
      </c>
      <c r="O46" s="33">
        <f>IF((N35-O36+N37+N38+N39-O40-O41-O42)&lt;0,-N35+O36-N37-N38-N39+O40+O41+O42,0)</f>
        <v>0</v>
      </c>
      <c r="P46" s="32" t="s">
        <v>82</v>
      </c>
      <c r="Q46" s="36" t="s">
        <v>81</v>
      </c>
      <c r="R46" s="149">
        <f>IF(Q35-R36+Q37+Q38+Q39-R40-R41-R42&lt;0,R36-Q35-Q37-Q38-Q39+R40+R41+R42,0)</f>
        <v>0</v>
      </c>
      <c r="S46" s="149"/>
      <c r="T46" s="149"/>
      <c r="U46" s="37" t="s">
        <v>82</v>
      </c>
    </row>
    <row r="47" spans="1:21" s="60" customFormat="1" ht="12.7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62" t="s">
        <v>95</v>
      </c>
      <c r="N47" s="155"/>
      <c r="O47" s="156"/>
      <c r="P47" s="157"/>
      <c r="Q47" s="139"/>
      <c r="R47" s="158"/>
      <c r="S47" s="158"/>
      <c r="T47" s="158"/>
      <c r="U47" s="140"/>
    </row>
    <row r="48" spans="1:21" s="60" customFormat="1" ht="12.7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7"/>
      <c r="M48" s="62" t="s">
        <v>96</v>
      </c>
      <c r="N48" s="155"/>
      <c r="O48" s="156"/>
      <c r="P48" s="157"/>
      <c r="Q48" s="139"/>
      <c r="R48" s="158"/>
      <c r="S48" s="158"/>
      <c r="T48" s="158"/>
      <c r="U48" s="140"/>
    </row>
    <row r="49" spans="1:21" s="60" customFormat="1" ht="12.75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62">
        <v>180</v>
      </c>
      <c r="N49" s="132" t="s">
        <v>81</v>
      </c>
      <c r="O49" s="131"/>
      <c r="P49" s="129" t="s">
        <v>82</v>
      </c>
      <c r="Q49" s="132" t="s">
        <v>81</v>
      </c>
      <c r="R49" s="158"/>
      <c r="S49" s="158"/>
      <c r="T49" s="158"/>
      <c r="U49" s="129" t="s">
        <v>82</v>
      </c>
    </row>
    <row r="50" spans="1:21" s="10" customFormat="1" ht="12.75">
      <c r="A50" s="168" t="s">
        <v>103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70"/>
      <c r="M50" s="62" t="s">
        <v>97</v>
      </c>
      <c r="N50" s="155"/>
      <c r="O50" s="156"/>
      <c r="P50" s="157"/>
      <c r="Q50" s="155"/>
      <c r="R50" s="156"/>
      <c r="S50" s="156"/>
      <c r="T50" s="156"/>
      <c r="U50" s="157"/>
    </row>
    <row r="51" spans="1:21" s="10" customFormat="1" ht="12.75">
      <c r="A51" s="175" t="s">
        <v>52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22"/>
      <c r="N51" s="154"/>
      <c r="O51" s="154"/>
      <c r="P51" s="154"/>
      <c r="Q51" s="148"/>
      <c r="R51" s="148"/>
      <c r="S51" s="148"/>
      <c r="T51" s="148"/>
      <c r="U51" s="148"/>
    </row>
    <row r="52" spans="1:21" s="10" customFormat="1" ht="12.75">
      <c r="A52" s="171" t="s">
        <v>37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22">
        <v>190</v>
      </c>
      <c r="N52" s="150">
        <f>IF((N45-O46-O49+N50)&gt;0,N45-O46-O49+N50,0)</f>
        <v>0</v>
      </c>
      <c r="O52" s="150"/>
      <c r="P52" s="150"/>
      <c r="Q52" s="138">
        <f>IF(Q45-R46-R49+Q50&gt;0,Q45-R46-R49+Q50,0)</f>
        <v>0</v>
      </c>
      <c r="R52" s="138"/>
      <c r="S52" s="138"/>
      <c r="T52" s="138"/>
      <c r="U52" s="138"/>
    </row>
    <row r="53" spans="1:21" s="10" customFormat="1" ht="12.75">
      <c r="A53" s="171" t="s">
        <v>38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22">
        <v>195</v>
      </c>
      <c r="N53" s="31" t="s">
        <v>81</v>
      </c>
      <c r="O53" s="33">
        <f>IF(N45-O46-O49+N50&lt;0,ABS(N45-O46-O49+N50),0)</f>
        <v>0</v>
      </c>
      <c r="P53" s="32" t="s">
        <v>82</v>
      </c>
      <c r="Q53" s="36" t="s">
        <v>81</v>
      </c>
      <c r="R53" s="149">
        <f>IF(Q45-R46-R49+Q50&lt;0,ABS(Q45-R46-R49+Q50),0)</f>
        <v>0</v>
      </c>
      <c r="S53" s="149"/>
      <c r="T53" s="149"/>
      <c r="U53" s="37" t="s">
        <v>82</v>
      </c>
    </row>
    <row r="54" spans="1:21" s="10" customFormat="1" ht="12.75">
      <c r="A54" s="175" t="s">
        <v>53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22"/>
      <c r="N54" s="154"/>
      <c r="O54" s="154"/>
      <c r="P54" s="154"/>
      <c r="Q54" s="148"/>
      <c r="R54" s="148"/>
      <c r="S54" s="148"/>
      <c r="T54" s="148"/>
      <c r="U54" s="148"/>
    </row>
    <row r="55" spans="1:21" s="10" customFormat="1" ht="12.75">
      <c r="A55" s="171" t="s">
        <v>54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22">
        <v>200</v>
      </c>
      <c r="N55" s="154"/>
      <c r="O55" s="154"/>
      <c r="P55" s="154"/>
      <c r="Q55" s="148"/>
      <c r="R55" s="148"/>
      <c r="S55" s="148"/>
      <c r="T55" s="148"/>
      <c r="U55" s="148"/>
    </row>
    <row r="56" spans="1:21" s="10" customFormat="1" ht="12.75">
      <c r="A56" s="171" t="s">
        <v>55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22">
        <v>205</v>
      </c>
      <c r="N56" s="27" t="s">
        <v>81</v>
      </c>
      <c r="O56" s="28"/>
      <c r="P56" s="29" t="s">
        <v>82</v>
      </c>
      <c r="Q56" s="27" t="s">
        <v>81</v>
      </c>
      <c r="R56" s="152"/>
      <c r="S56" s="152"/>
      <c r="T56" s="152"/>
      <c r="U56" s="29" t="s">
        <v>82</v>
      </c>
    </row>
    <row r="57" spans="1:21" s="10" customFormat="1" ht="12.75">
      <c r="A57" s="166" t="s">
        <v>56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22">
        <v>210</v>
      </c>
      <c r="N57" s="27" t="s">
        <v>81</v>
      </c>
      <c r="O57" s="28"/>
      <c r="P57" s="29" t="s">
        <v>82</v>
      </c>
      <c r="Q57" s="27" t="s">
        <v>81</v>
      </c>
      <c r="R57" s="152"/>
      <c r="S57" s="152"/>
      <c r="T57" s="152"/>
      <c r="U57" s="29" t="s">
        <v>82</v>
      </c>
    </row>
    <row r="58" spans="1:21" s="10" customFormat="1" ht="12.75">
      <c r="A58" s="175" t="s">
        <v>57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22"/>
      <c r="N58" s="154"/>
      <c r="O58" s="154"/>
      <c r="P58" s="154"/>
      <c r="Q58" s="148"/>
      <c r="R58" s="148"/>
      <c r="S58" s="148"/>
      <c r="T58" s="148"/>
      <c r="U58" s="148"/>
    </row>
    <row r="59" spans="1:21" s="10" customFormat="1" ht="12.75">
      <c r="A59" s="171" t="s">
        <v>37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22">
        <v>220</v>
      </c>
      <c r="N59" s="150">
        <f>IF((N52-O53+O55-O56-O57)&gt;0,N52-O53+O55-O56-O57,0)</f>
        <v>0</v>
      </c>
      <c r="O59" s="150"/>
      <c r="P59" s="150"/>
      <c r="Q59" s="138">
        <f>IF(Q52-R53+Q55-R56-R57&gt;0,Q52-R53+Q55-R56-R57,0)</f>
        <v>0</v>
      </c>
      <c r="R59" s="138"/>
      <c r="S59" s="138"/>
      <c r="T59" s="138"/>
      <c r="U59" s="138"/>
    </row>
    <row r="60" spans="1:21" s="60" customFormat="1" ht="12.75">
      <c r="A60" s="171" t="s">
        <v>38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2">
        <v>225</v>
      </c>
      <c r="N60" s="31" t="s">
        <v>81</v>
      </c>
      <c r="O60" s="33">
        <f>IF((N52-O53+O55-O56-O57)&lt;0,O53-N52+O56-O55+O57,0)</f>
        <v>0</v>
      </c>
      <c r="P60" s="32" t="s">
        <v>82</v>
      </c>
      <c r="Q60" s="36" t="s">
        <v>81</v>
      </c>
      <c r="R60" s="149">
        <f>IF(Q52-R53+Q55-R56-R57&lt;0,R53-Q52-Q55+R56+R57,0)</f>
        <v>0</v>
      </c>
      <c r="S60" s="149"/>
      <c r="T60" s="149"/>
      <c r="U60" s="37" t="s">
        <v>82</v>
      </c>
    </row>
    <row r="61" spans="1:21" s="10" customFormat="1" ht="12.75">
      <c r="A61" s="168" t="s">
        <v>99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63" t="s">
        <v>98</v>
      </c>
      <c r="N61" s="155"/>
      <c r="O61" s="156"/>
      <c r="P61" s="157"/>
      <c r="Q61" s="139"/>
      <c r="R61" s="158"/>
      <c r="S61" s="158"/>
      <c r="T61" s="158"/>
      <c r="U61" s="140"/>
    </row>
    <row r="62" spans="1:21" s="38" customFormat="1" ht="19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1"/>
      <c r="N62" s="146"/>
      <c r="O62" s="146"/>
      <c r="P62" s="146"/>
      <c r="Q62" s="188"/>
      <c r="R62" s="188"/>
      <c r="S62" s="188"/>
      <c r="T62" s="188"/>
      <c r="U62" s="188"/>
    </row>
    <row r="63" spans="1:21" s="10" customFormat="1" ht="25.5" customHeight="1">
      <c r="A63" s="173" t="s">
        <v>58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</row>
    <row r="64" spans="1:21" s="10" customFormat="1" ht="25.5">
      <c r="A64" s="174" t="s">
        <v>59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21" t="s">
        <v>11</v>
      </c>
      <c r="N64" s="153" t="s">
        <v>72</v>
      </c>
      <c r="O64" s="153"/>
      <c r="P64" s="153"/>
      <c r="Q64" s="153" t="s">
        <v>73</v>
      </c>
      <c r="R64" s="153"/>
      <c r="S64" s="153"/>
      <c r="T64" s="153"/>
      <c r="U64" s="153"/>
    </row>
    <row r="65" spans="1:21" s="10" customFormat="1" ht="12.75">
      <c r="A65" s="174">
        <v>1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21">
        <v>2</v>
      </c>
      <c r="N65" s="153">
        <v>3</v>
      </c>
      <c r="O65" s="153"/>
      <c r="P65" s="153"/>
      <c r="Q65" s="153">
        <v>4</v>
      </c>
      <c r="R65" s="153"/>
      <c r="S65" s="153"/>
      <c r="T65" s="153"/>
      <c r="U65" s="153"/>
    </row>
    <row r="66" spans="1:21" s="10" customFormat="1" ht="12.75">
      <c r="A66" s="177" t="s">
        <v>60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22">
        <v>230</v>
      </c>
      <c r="N66" s="151"/>
      <c r="O66" s="151"/>
      <c r="P66" s="151"/>
      <c r="Q66" s="148"/>
      <c r="R66" s="148"/>
      <c r="S66" s="148"/>
      <c r="T66" s="148"/>
      <c r="U66" s="148"/>
    </row>
    <row r="67" spans="1:21" s="10" customFormat="1" ht="12.75">
      <c r="A67" s="177" t="s">
        <v>61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22">
        <v>240</v>
      </c>
      <c r="N67" s="151"/>
      <c r="O67" s="151"/>
      <c r="P67" s="151"/>
      <c r="Q67" s="148"/>
      <c r="R67" s="148"/>
      <c r="S67" s="148"/>
      <c r="T67" s="148"/>
      <c r="U67" s="148"/>
    </row>
    <row r="68" spans="1:21" s="10" customFormat="1" ht="12.75">
      <c r="A68" s="177" t="s">
        <v>62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22">
        <v>250</v>
      </c>
      <c r="N68" s="151"/>
      <c r="O68" s="151"/>
      <c r="P68" s="151"/>
      <c r="Q68" s="148"/>
      <c r="R68" s="148"/>
      <c r="S68" s="148"/>
      <c r="T68" s="148"/>
      <c r="U68" s="148"/>
    </row>
    <row r="69" spans="1:21" s="10" customFormat="1" ht="12.75">
      <c r="A69" s="177" t="s">
        <v>63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22">
        <v>260</v>
      </c>
      <c r="N69" s="151"/>
      <c r="O69" s="151"/>
      <c r="P69" s="151"/>
      <c r="Q69" s="148"/>
      <c r="R69" s="148"/>
      <c r="S69" s="148"/>
      <c r="T69" s="148"/>
      <c r="U69" s="148"/>
    </row>
    <row r="70" spans="1:21" s="10" customFormat="1" ht="12.75">
      <c r="A70" s="177" t="s">
        <v>42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22">
        <v>270</v>
      </c>
      <c r="N70" s="151"/>
      <c r="O70" s="151"/>
      <c r="P70" s="151"/>
      <c r="Q70" s="148"/>
      <c r="R70" s="148"/>
      <c r="S70" s="148"/>
      <c r="T70" s="148"/>
      <c r="U70" s="148"/>
    </row>
    <row r="71" spans="1:21" s="10" customFormat="1" ht="12.75">
      <c r="A71" s="177" t="s">
        <v>64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22">
        <v>280</v>
      </c>
      <c r="N71" s="150">
        <f>SUM(N66:P70)</f>
        <v>0</v>
      </c>
      <c r="O71" s="150"/>
      <c r="P71" s="150"/>
      <c r="Q71" s="138">
        <f>SUM(Q66:U70)</f>
        <v>0</v>
      </c>
      <c r="R71" s="138"/>
      <c r="S71" s="138"/>
      <c r="T71" s="138"/>
      <c r="U71" s="138"/>
    </row>
    <row r="72" spans="1:21" s="38" customFormat="1" ht="19.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1"/>
      <c r="N72" s="179"/>
      <c r="O72" s="179"/>
      <c r="P72" s="179"/>
      <c r="Q72" s="180"/>
      <c r="R72" s="180"/>
      <c r="S72" s="180"/>
      <c r="T72" s="180"/>
      <c r="U72" s="180"/>
    </row>
    <row r="73" spans="1:21" s="10" customFormat="1" ht="25.5" customHeight="1">
      <c r="A73" s="173" t="s">
        <v>65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</row>
    <row r="74" spans="1:21" s="10" customFormat="1" ht="25.5">
      <c r="A74" s="174" t="s">
        <v>66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21" t="s">
        <v>11</v>
      </c>
      <c r="N74" s="153" t="s">
        <v>72</v>
      </c>
      <c r="O74" s="153"/>
      <c r="P74" s="153"/>
      <c r="Q74" s="153" t="s">
        <v>73</v>
      </c>
      <c r="R74" s="153"/>
      <c r="S74" s="153"/>
      <c r="T74" s="153"/>
      <c r="U74" s="153"/>
    </row>
    <row r="75" spans="1:21" s="10" customFormat="1" ht="12.75">
      <c r="A75" s="178">
        <v>1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23">
        <v>2</v>
      </c>
      <c r="N75" s="172">
        <v>3</v>
      </c>
      <c r="O75" s="172"/>
      <c r="P75" s="172"/>
      <c r="Q75" s="172">
        <v>4</v>
      </c>
      <c r="R75" s="172"/>
      <c r="S75" s="172"/>
      <c r="T75" s="172"/>
      <c r="U75" s="172"/>
    </row>
    <row r="76" spans="1:21" s="10" customFormat="1" ht="12.75">
      <c r="A76" s="181" t="s">
        <v>67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24">
        <v>300</v>
      </c>
      <c r="N76" s="147"/>
      <c r="O76" s="147"/>
      <c r="P76" s="147"/>
      <c r="Q76" s="148"/>
      <c r="R76" s="148"/>
      <c r="S76" s="148"/>
      <c r="T76" s="148"/>
      <c r="U76" s="148"/>
    </row>
    <row r="77" spans="1:21" s="10" customFormat="1" ht="12.75">
      <c r="A77" s="181" t="s">
        <v>68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24">
        <v>310</v>
      </c>
      <c r="N77" s="144"/>
      <c r="O77" s="144"/>
      <c r="P77" s="144"/>
      <c r="Q77" s="145"/>
      <c r="R77" s="145"/>
      <c r="S77" s="145"/>
      <c r="T77" s="145"/>
      <c r="U77" s="145"/>
    </row>
    <row r="78" spans="1:21" s="10" customFormat="1" ht="12.75">
      <c r="A78" s="181" t="s">
        <v>69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24">
        <v>320</v>
      </c>
      <c r="N78" s="122"/>
      <c r="O78" s="127"/>
      <c r="P78" s="123"/>
      <c r="Q78" s="125"/>
      <c r="R78" s="202"/>
      <c r="S78" s="202"/>
      <c r="T78" s="202"/>
      <c r="U78" s="126"/>
    </row>
    <row r="79" spans="1:21" s="10" customFormat="1" ht="12.75">
      <c r="A79" s="181" t="s">
        <v>70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24">
        <v>330</v>
      </c>
      <c r="N79" s="122"/>
      <c r="O79" s="127"/>
      <c r="P79" s="123"/>
      <c r="Q79" s="124"/>
      <c r="R79" s="203"/>
      <c r="S79" s="203"/>
      <c r="T79" s="203"/>
      <c r="U79" s="121"/>
    </row>
    <row r="80" spans="1:21" s="10" customFormat="1" ht="12.75">
      <c r="A80" s="181" t="s">
        <v>71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24">
        <v>340</v>
      </c>
      <c r="N80" s="197"/>
      <c r="O80" s="197"/>
      <c r="P80" s="197"/>
      <c r="Q80" s="199"/>
      <c r="R80" s="199"/>
      <c r="S80" s="199"/>
      <c r="T80" s="199"/>
      <c r="U80" s="199"/>
    </row>
    <row r="81" spans="1:2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7"/>
      <c r="O81" s="112"/>
      <c r="P81" s="105"/>
      <c r="Q81" s="101"/>
      <c r="R81" s="200"/>
      <c r="S81" s="200"/>
      <c r="T81" s="200"/>
      <c r="U81" s="108"/>
    </row>
    <row r="82" spans="1:21" ht="12.75">
      <c r="A82" s="195" t="s">
        <v>12</v>
      </c>
      <c r="B82" s="195"/>
      <c r="C82" s="195"/>
      <c r="D82" s="198"/>
      <c r="E82" s="198"/>
      <c r="F82" s="198"/>
      <c r="G82" s="198"/>
      <c r="H82" s="198"/>
      <c r="I82" s="198"/>
      <c r="J82" s="198"/>
      <c r="K82" s="39"/>
      <c r="L82" s="198"/>
      <c r="M82" s="198"/>
      <c r="N82" s="198"/>
      <c r="O82" s="198"/>
      <c r="P82" s="198"/>
      <c r="R82" s="110"/>
      <c r="S82" s="2"/>
      <c r="T82" s="2"/>
      <c r="U82" s="106"/>
    </row>
    <row r="83" spans="1:21" ht="12.7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2"/>
      <c r="M83" s="2"/>
      <c r="N83" s="98"/>
      <c r="O83" s="110"/>
      <c r="P83" s="106"/>
      <c r="R83" s="110"/>
      <c r="S83" s="2"/>
      <c r="T83" s="2"/>
      <c r="U83" s="106"/>
    </row>
    <row r="84" spans="1:21" ht="12.75">
      <c r="A84" s="195" t="s">
        <v>13</v>
      </c>
      <c r="B84" s="195"/>
      <c r="C84" s="195"/>
      <c r="D84" s="195"/>
      <c r="E84" s="195"/>
      <c r="F84" s="196"/>
      <c r="G84" s="196"/>
      <c r="H84" s="196"/>
      <c r="I84" s="196"/>
      <c r="J84" s="196"/>
      <c r="K84" s="41"/>
      <c r="L84" s="196"/>
      <c r="M84" s="196"/>
      <c r="N84" s="196"/>
      <c r="O84" s="196"/>
      <c r="P84" s="196"/>
      <c r="R84" s="110"/>
      <c r="S84" s="2"/>
      <c r="T84" s="2"/>
      <c r="U84" s="106"/>
    </row>
    <row r="85" spans="1:21" ht="12.75">
      <c r="A85" s="9"/>
      <c r="B85" s="9"/>
      <c r="C85" s="9"/>
      <c r="D85" s="9"/>
      <c r="E85" s="9"/>
      <c r="F85" s="42"/>
      <c r="G85" s="42"/>
      <c r="H85" s="42"/>
      <c r="I85" s="42"/>
      <c r="J85" s="42"/>
      <c r="K85" s="42"/>
      <c r="L85" s="42"/>
      <c r="M85" s="42"/>
      <c r="N85" s="99"/>
      <c r="O85" s="113"/>
      <c r="P85" s="107"/>
      <c r="R85" s="110"/>
      <c r="S85" s="2"/>
      <c r="T85" s="2"/>
      <c r="U85" s="106"/>
    </row>
  </sheetData>
  <sheetProtection/>
  <mergeCells count="206">
    <mergeCell ref="N61:P61"/>
    <mergeCell ref="Q61:U61"/>
    <mergeCell ref="R60:T60"/>
    <mergeCell ref="N58:P58"/>
    <mergeCell ref="A33:L33"/>
    <mergeCell ref="N33:P33"/>
    <mergeCell ref="Q33:U33"/>
    <mergeCell ref="A47:L47"/>
    <mergeCell ref="N47:P47"/>
    <mergeCell ref="Q47:U47"/>
    <mergeCell ref="A44:L44"/>
    <mergeCell ref="A45:L45"/>
    <mergeCell ref="A46:L46"/>
    <mergeCell ref="A35:L35"/>
    <mergeCell ref="Q80:U80"/>
    <mergeCell ref="R81:T81"/>
    <mergeCell ref="A7:E7"/>
    <mergeCell ref="F7:M7"/>
    <mergeCell ref="R78:T78"/>
    <mergeCell ref="R79:T79"/>
    <mergeCell ref="A72:L72"/>
    <mergeCell ref="A64:L64"/>
    <mergeCell ref="A65:L65"/>
    <mergeCell ref="A66:L66"/>
    <mergeCell ref="A84:E84"/>
    <mergeCell ref="F84:J84"/>
    <mergeCell ref="L84:P84"/>
    <mergeCell ref="N80:P80"/>
    <mergeCell ref="A80:L80"/>
    <mergeCell ref="A82:C82"/>
    <mergeCell ref="D82:J82"/>
    <mergeCell ref="L82:P82"/>
    <mergeCell ref="K1:U1"/>
    <mergeCell ref="A11:U11"/>
    <mergeCell ref="T3:U3"/>
    <mergeCell ref="N55:P55"/>
    <mergeCell ref="Q55:U55"/>
    <mergeCell ref="Q34:U34"/>
    <mergeCell ref="N35:P35"/>
    <mergeCell ref="N28:P28"/>
    <mergeCell ref="R32:T32"/>
    <mergeCell ref="N34:P34"/>
    <mergeCell ref="Q62:U62"/>
    <mergeCell ref="N18:P18"/>
    <mergeCell ref="Q18:U18"/>
    <mergeCell ref="N23:P23"/>
    <mergeCell ref="Q23:U23"/>
    <mergeCell ref="N26:P26"/>
    <mergeCell ref="Q26:U26"/>
    <mergeCell ref="Q28:U28"/>
    <mergeCell ref="R30:T30"/>
    <mergeCell ref="R31:T31"/>
    <mergeCell ref="A17:L17"/>
    <mergeCell ref="Q2:U2"/>
    <mergeCell ref="Q3:R3"/>
    <mergeCell ref="Q4:U4"/>
    <mergeCell ref="A6:F6"/>
    <mergeCell ref="A9:E9"/>
    <mergeCell ref="F9:M9"/>
    <mergeCell ref="Q14:U14"/>
    <mergeCell ref="G12:K12"/>
    <mergeCell ref="Q16:U16"/>
    <mergeCell ref="Q9:U9"/>
    <mergeCell ref="R19:T19"/>
    <mergeCell ref="R20:T20"/>
    <mergeCell ref="R21:T21"/>
    <mergeCell ref="Q17:U17"/>
    <mergeCell ref="A15:U15"/>
    <mergeCell ref="I14:L14"/>
    <mergeCell ref="A16:L16"/>
    <mergeCell ref="A18:L18"/>
    <mergeCell ref="A19:L19"/>
    <mergeCell ref="Q5:U5"/>
    <mergeCell ref="Q6:U6"/>
    <mergeCell ref="Q7:U7"/>
    <mergeCell ref="Q8:U8"/>
    <mergeCell ref="A76:L76"/>
    <mergeCell ref="A77:L77"/>
    <mergeCell ref="A78:L78"/>
    <mergeCell ref="A79:L79"/>
    <mergeCell ref="A75:L75"/>
    <mergeCell ref="A68:L68"/>
    <mergeCell ref="A70:L70"/>
    <mergeCell ref="A71:L71"/>
    <mergeCell ref="A69:L69"/>
    <mergeCell ref="A73:U73"/>
    <mergeCell ref="N72:P72"/>
    <mergeCell ref="Q72:U72"/>
    <mergeCell ref="N71:P71"/>
    <mergeCell ref="N70:P70"/>
    <mergeCell ref="A62:L62"/>
    <mergeCell ref="A54:L54"/>
    <mergeCell ref="A55:L55"/>
    <mergeCell ref="A56:L56"/>
    <mergeCell ref="A57:L57"/>
    <mergeCell ref="A61:L61"/>
    <mergeCell ref="A58:L58"/>
    <mergeCell ref="A59:L59"/>
    <mergeCell ref="A60:L60"/>
    <mergeCell ref="A51:L51"/>
    <mergeCell ref="A52:L52"/>
    <mergeCell ref="A53:L53"/>
    <mergeCell ref="A50:L50"/>
    <mergeCell ref="A37:L37"/>
    <mergeCell ref="A38:L38"/>
    <mergeCell ref="N66:P66"/>
    <mergeCell ref="A43:L43"/>
    <mergeCell ref="A49:L49"/>
    <mergeCell ref="A48:L48"/>
    <mergeCell ref="A39:L39"/>
    <mergeCell ref="A40:L40"/>
    <mergeCell ref="A41:L41"/>
    <mergeCell ref="A42:L42"/>
    <mergeCell ref="A20:L20"/>
    <mergeCell ref="A21:L21"/>
    <mergeCell ref="A25:L25"/>
    <mergeCell ref="A26:L26"/>
    <mergeCell ref="A32:L32"/>
    <mergeCell ref="A34:L34"/>
    <mergeCell ref="R53:T53"/>
    <mergeCell ref="Q52:U52"/>
    <mergeCell ref="Q45:U45"/>
    <mergeCell ref="Q51:U51"/>
    <mergeCell ref="R40:T40"/>
    <mergeCell ref="R41:T41"/>
    <mergeCell ref="R42:T42"/>
    <mergeCell ref="A36:L36"/>
    <mergeCell ref="N65:P65"/>
    <mergeCell ref="N64:P64"/>
    <mergeCell ref="A63:U63"/>
    <mergeCell ref="A74:L74"/>
    <mergeCell ref="Q70:U70"/>
    <mergeCell ref="Q69:U69"/>
    <mergeCell ref="Q64:U64"/>
    <mergeCell ref="A67:L67"/>
    <mergeCell ref="Q54:U54"/>
    <mergeCell ref="N59:P59"/>
    <mergeCell ref="N52:P52"/>
    <mergeCell ref="N54:P54"/>
    <mergeCell ref="Q58:U58"/>
    <mergeCell ref="N75:P75"/>
    <mergeCell ref="Q75:U75"/>
    <mergeCell ref="N67:P67"/>
    <mergeCell ref="Q67:U67"/>
    <mergeCell ref="N68:P68"/>
    <mergeCell ref="Q68:U68"/>
    <mergeCell ref="N69:P69"/>
    <mergeCell ref="Q71:U71"/>
    <mergeCell ref="N74:P74"/>
    <mergeCell ref="Q74:U74"/>
    <mergeCell ref="N77:P77"/>
    <mergeCell ref="Q77:U77"/>
    <mergeCell ref="R56:T56"/>
    <mergeCell ref="R57:T57"/>
    <mergeCell ref="Q59:U59"/>
    <mergeCell ref="N62:P62"/>
    <mergeCell ref="Q65:U65"/>
    <mergeCell ref="Q66:U66"/>
    <mergeCell ref="N76:P76"/>
    <mergeCell ref="Q76:U76"/>
    <mergeCell ref="R22:T22"/>
    <mergeCell ref="R24:T24"/>
    <mergeCell ref="N38:P38"/>
    <mergeCell ref="N39:P39"/>
    <mergeCell ref="R27:T27"/>
    <mergeCell ref="Q35:U35"/>
    <mergeCell ref="N25:P25"/>
    <mergeCell ref="Q25:U25"/>
    <mergeCell ref="N29:P29"/>
    <mergeCell ref="Q29:U29"/>
    <mergeCell ref="R36:T36"/>
    <mergeCell ref="Q37:U37"/>
    <mergeCell ref="Q38:U38"/>
    <mergeCell ref="Q39:U39"/>
    <mergeCell ref="N51:P51"/>
    <mergeCell ref="N45:P45"/>
    <mergeCell ref="N37:P37"/>
    <mergeCell ref="N50:P50"/>
    <mergeCell ref="R43:T43"/>
    <mergeCell ref="Q50:U50"/>
    <mergeCell ref="Q44:U44"/>
    <mergeCell ref="R46:T46"/>
    <mergeCell ref="R49:T49"/>
    <mergeCell ref="Q48:U48"/>
    <mergeCell ref="N16:P16"/>
    <mergeCell ref="N44:P44"/>
    <mergeCell ref="N17:P17"/>
    <mergeCell ref="N48:P48"/>
    <mergeCell ref="A28:L28"/>
    <mergeCell ref="A30:L30"/>
    <mergeCell ref="A31:L31"/>
    <mergeCell ref="A22:L22"/>
    <mergeCell ref="A23:L23"/>
    <mergeCell ref="A24:L24"/>
    <mergeCell ref="A29:L29"/>
    <mergeCell ref="A27:L27"/>
    <mergeCell ref="W5:Z8"/>
    <mergeCell ref="W9:Z10"/>
    <mergeCell ref="W1:Z4"/>
    <mergeCell ref="A8:E8"/>
    <mergeCell ref="F8:M8"/>
    <mergeCell ref="A4:C4"/>
    <mergeCell ref="A5:B5"/>
    <mergeCell ref="D4:M4"/>
    <mergeCell ref="C5:M5"/>
    <mergeCell ref="G6:M6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showGridLines="0" showZeros="0" workbookViewId="0" topLeftCell="A1">
      <selection activeCell="A1" sqref="A1"/>
    </sheetView>
  </sheetViews>
  <sheetFormatPr defaultColWidth="9.33203125" defaultRowHeight="12.75"/>
  <cols>
    <col min="1" max="5" width="5.33203125" style="43" customWidth="1"/>
    <col min="6" max="12" width="5.83203125" style="43" customWidth="1"/>
    <col min="13" max="13" width="7" style="43" customWidth="1"/>
    <col min="14" max="14" width="1.83203125" style="83" customWidth="1"/>
    <col min="15" max="15" width="15.66015625" style="88" customWidth="1"/>
    <col min="16" max="16" width="1.83203125" style="76" customWidth="1"/>
    <col min="17" max="17" width="1.83203125" style="114" customWidth="1"/>
    <col min="18" max="18" width="4" style="88" customWidth="1"/>
    <col min="19" max="19" width="5.16015625" style="43" customWidth="1"/>
    <col min="20" max="20" width="4" style="43" customWidth="1"/>
    <col min="21" max="21" width="1.83203125" style="76" customWidth="1"/>
    <col min="22" max="22" width="7.33203125" style="43" customWidth="1"/>
    <col min="23" max="26" width="11" style="2" customWidth="1"/>
    <col min="27" max="16384" width="9.33203125" style="2" customWidth="1"/>
  </cols>
  <sheetData>
    <row r="1" spans="11:26" ht="29.25" customHeight="1">
      <c r="K1" s="225" t="s">
        <v>83</v>
      </c>
      <c r="L1" s="225"/>
      <c r="M1" s="225"/>
      <c r="N1" s="225"/>
      <c r="O1" s="225"/>
      <c r="P1" s="225"/>
      <c r="Q1" s="225"/>
      <c r="R1" s="225"/>
      <c r="S1" s="225"/>
      <c r="T1" s="225"/>
      <c r="U1" s="225"/>
      <c r="W1" s="207" t="s">
        <v>89</v>
      </c>
      <c r="X1" s="207"/>
      <c r="Y1" s="207"/>
      <c r="Z1" s="207"/>
    </row>
    <row r="2" spans="1:26" s="5" customFormat="1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80"/>
      <c r="O2" s="46"/>
      <c r="P2" s="52"/>
      <c r="Q2" s="230" t="s">
        <v>14</v>
      </c>
      <c r="R2" s="230"/>
      <c r="S2" s="230"/>
      <c r="T2" s="230"/>
      <c r="U2" s="230"/>
      <c r="V2" s="47"/>
      <c r="W2" s="207"/>
      <c r="X2" s="207"/>
      <c r="Y2" s="207"/>
      <c r="Z2" s="207"/>
    </row>
    <row r="3" spans="1:26" s="5" customFormat="1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49"/>
      <c r="O3" s="48" t="s">
        <v>23</v>
      </c>
      <c r="P3" s="51"/>
      <c r="Q3" s="228">
        <f>'Для розрахунку'!Q3:R3</f>
        <v>0</v>
      </c>
      <c r="R3" s="229"/>
      <c r="S3" s="115">
        <f>'Для розрахунку'!S3</f>
        <v>0</v>
      </c>
      <c r="T3" s="232" t="s">
        <v>24</v>
      </c>
      <c r="U3" s="233"/>
      <c r="V3" s="47"/>
      <c r="W3" s="207"/>
      <c r="X3" s="207"/>
      <c r="Y3" s="207"/>
      <c r="Z3" s="207"/>
    </row>
    <row r="4" spans="1:26" s="5" customFormat="1" ht="21.75" customHeight="1">
      <c r="A4" s="251" t="s">
        <v>0</v>
      </c>
      <c r="B4" s="251"/>
      <c r="C4" s="251"/>
      <c r="D4" s="258">
        <f>'Для розрахунку'!D4:M4</f>
        <v>0</v>
      </c>
      <c r="E4" s="259"/>
      <c r="F4" s="259"/>
      <c r="G4" s="259"/>
      <c r="H4" s="259"/>
      <c r="I4" s="259"/>
      <c r="J4" s="259"/>
      <c r="K4" s="259"/>
      <c r="L4" s="259"/>
      <c r="M4" s="259"/>
      <c r="N4" s="81"/>
      <c r="O4" s="44" t="s">
        <v>1</v>
      </c>
      <c r="P4" s="74"/>
      <c r="Q4" s="228">
        <f>'Для розрахунку'!Q4:U4</f>
        <v>0</v>
      </c>
      <c r="R4" s="229"/>
      <c r="S4" s="229"/>
      <c r="T4" s="229"/>
      <c r="U4" s="229"/>
      <c r="V4" s="47"/>
      <c r="W4" s="207"/>
      <c r="X4" s="207"/>
      <c r="Y4" s="207"/>
      <c r="Z4" s="207"/>
    </row>
    <row r="5" spans="1:26" s="5" customFormat="1" ht="21.75" customHeight="1">
      <c r="A5" s="251" t="s">
        <v>2</v>
      </c>
      <c r="B5" s="251"/>
      <c r="C5" s="256">
        <f>'Для розрахунку'!C5:M5</f>
        <v>0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81"/>
      <c r="O5" s="52" t="s">
        <v>3</v>
      </c>
      <c r="P5" s="74"/>
      <c r="Q5" s="228">
        <f>'Для розрахунку'!Q5:U5</f>
        <v>0</v>
      </c>
      <c r="R5" s="229"/>
      <c r="S5" s="229"/>
      <c r="T5" s="229"/>
      <c r="U5" s="229"/>
      <c r="V5" s="47"/>
      <c r="W5" s="205" t="s">
        <v>90</v>
      </c>
      <c r="X5" s="206"/>
      <c r="Y5" s="206"/>
      <c r="Z5" s="206"/>
    </row>
    <row r="6" spans="1:26" s="5" customFormat="1" ht="21.75" customHeight="1">
      <c r="A6" s="251" t="s">
        <v>4</v>
      </c>
      <c r="B6" s="251"/>
      <c r="C6" s="251"/>
      <c r="D6" s="251"/>
      <c r="E6" s="251"/>
      <c r="F6" s="251"/>
      <c r="G6" s="253">
        <f>'Для розрахунку'!G6:M6</f>
        <v>0</v>
      </c>
      <c r="H6" s="254"/>
      <c r="I6" s="254"/>
      <c r="J6" s="254"/>
      <c r="K6" s="254"/>
      <c r="L6" s="254"/>
      <c r="M6" s="254"/>
      <c r="N6" s="81"/>
      <c r="O6" s="52" t="s">
        <v>5</v>
      </c>
      <c r="P6" s="74"/>
      <c r="Q6" s="228">
        <f>'Для розрахунку'!Q6:U6</f>
        <v>0</v>
      </c>
      <c r="R6" s="229"/>
      <c r="S6" s="229"/>
      <c r="T6" s="229"/>
      <c r="U6" s="229"/>
      <c r="V6" s="47"/>
      <c r="W6" s="206"/>
      <c r="X6" s="206"/>
      <c r="Y6" s="206"/>
      <c r="Z6" s="206"/>
    </row>
    <row r="7" spans="1:26" s="5" customFormat="1" ht="26.25" customHeight="1">
      <c r="A7" s="255" t="s">
        <v>91</v>
      </c>
      <c r="B7" s="255"/>
      <c r="C7" s="255"/>
      <c r="D7" s="255"/>
      <c r="E7" s="255"/>
      <c r="F7" s="256">
        <f>'Для розрахунку'!F7:M7</f>
        <v>0</v>
      </c>
      <c r="G7" s="257"/>
      <c r="H7" s="257"/>
      <c r="I7" s="257"/>
      <c r="J7" s="257"/>
      <c r="K7" s="257"/>
      <c r="L7" s="257"/>
      <c r="M7" s="257"/>
      <c r="N7" s="81"/>
      <c r="O7" s="52" t="s">
        <v>92</v>
      </c>
      <c r="P7" s="74"/>
      <c r="Q7" s="228">
        <f>'Для розрахунку'!Q7:U7</f>
        <v>0</v>
      </c>
      <c r="R7" s="229"/>
      <c r="S7" s="229"/>
      <c r="T7" s="229"/>
      <c r="U7" s="229"/>
      <c r="V7" s="47"/>
      <c r="W7" s="206"/>
      <c r="X7" s="206"/>
      <c r="Y7" s="206"/>
      <c r="Z7" s="206"/>
    </row>
    <row r="8" spans="1:26" s="5" customFormat="1" ht="21.75" customHeight="1">
      <c r="A8" s="252" t="s">
        <v>6</v>
      </c>
      <c r="B8" s="252"/>
      <c r="C8" s="252"/>
      <c r="D8" s="252"/>
      <c r="E8" s="252"/>
      <c r="F8" s="253">
        <f>'Для розрахунку'!F8:M8</f>
        <v>0</v>
      </c>
      <c r="G8" s="254"/>
      <c r="H8" s="254"/>
      <c r="I8" s="254"/>
      <c r="J8" s="254"/>
      <c r="K8" s="254"/>
      <c r="L8" s="254"/>
      <c r="M8" s="254"/>
      <c r="N8" s="82"/>
      <c r="O8" s="52" t="s">
        <v>7</v>
      </c>
      <c r="P8" s="75"/>
      <c r="Q8" s="228">
        <f>'Для розрахунку'!Q8:U8</f>
        <v>0</v>
      </c>
      <c r="R8" s="229"/>
      <c r="S8" s="229"/>
      <c r="T8" s="229"/>
      <c r="U8" s="229"/>
      <c r="V8" s="47"/>
      <c r="W8" s="206"/>
      <c r="X8" s="206"/>
      <c r="Y8" s="206"/>
      <c r="Z8" s="206"/>
    </row>
    <row r="9" spans="1:26" s="5" customFormat="1" ht="21.75" customHeight="1">
      <c r="A9" s="251" t="s">
        <v>8</v>
      </c>
      <c r="B9" s="251"/>
      <c r="C9" s="251"/>
      <c r="D9" s="251"/>
      <c r="E9" s="251"/>
      <c r="F9" s="249">
        <f>'Для розрахунку'!F9:M9</f>
        <v>0</v>
      </c>
      <c r="G9" s="250"/>
      <c r="H9" s="250"/>
      <c r="I9" s="250"/>
      <c r="J9" s="250"/>
      <c r="K9" s="250"/>
      <c r="L9" s="250"/>
      <c r="M9" s="250"/>
      <c r="N9" s="81"/>
      <c r="O9" s="51" t="s">
        <v>9</v>
      </c>
      <c r="P9" s="52"/>
      <c r="Q9" s="228">
        <f>'Для розрахунку'!Q9:U9</f>
        <v>0</v>
      </c>
      <c r="R9" s="229"/>
      <c r="S9" s="229"/>
      <c r="T9" s="229"/>
      <c r="U9" s="229"/>
      <c r="V9" s="47"/>
      <c r="W9" s="208" t="s">
        <v>86</v>
      </c>
      <c r="X9" s="208"/>
      <c r="Y9" s="208"/>
      <c r="Z9" s="208"/>
    </row>
    <row r="10" ht="9" customHeight="1"/>
    <row r="11" spans="1:21" ht="17.25" customHeight="1">
      <c r="A11" s="231" t="s">
        <v>26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</row>
    <row r="12" spans="1:20" ht="17.25" customHeight="1">
      <c r="A12" s="53"/>
      <c r="B12" s="53"/>
      <c r="C12" s="53"/>
      <c r="D12" s="53"/>
      <c r="F12" s="54" t="s">
        <v>88</v>
      </c>
      <c r="G12" s="226">
        <f>'Для розрахунку'!G12:K12</f>
        <v>0</v>
      </c>
      <c r="H12" s="227"/>
      <c r="I12" s="227"/>
      <c r="J12" s="227"/>
      <c r="K12" s="227"/>
      <c r="L12" s="55" t="s">
        <v>79</v>
      </c>
      <c r="M12" s="116">
        <f>'Для розрахунку'!M12</f>
        <v>0</v>
      </c>
      <c r="N12" s="84"/>
      <c r="O12" s="57" t="s">
        <v>80</v>
      </c>
      <c r="P12" s="56"/>
      <c r="R12" s="53"/>
      <c r="S12" s="53"/>
      <c r="T12" s="53"/>
    </row>
    <row r="13" ht="9" customHeight="1"/>
    <row r="14" spans="9:21" ht="12.75" customHeight="1">
      <c r="I14" s="235" t="s">
        <v>27</v>
      </c>
      <c r="J14" s="235"/>
      <c r="K14" s="235"/>
      <c r="L14" s="235"/>
      <c r="O14" s="89" t="s">
        <v>10</v>
      </c>
      <c r="Q14" s="230" t="s">
        <v>25</v>
      </c>
      <c r="R14" s="230"/>
      <c r="S14" s="230"/>
      <c r="T14" s="230"/>
      <c r="U14" s="230"/>
    </row>
    <row r="15" spans="1:22" s="1" customFormat="1" ht="19.5" customHeight="1">
      <c r="A15" s="214" t="s">
        <v>28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58"/>
    </row>
    <row r="16" spans="1:22" s="10" customFormat="1" ht="25.5" customHeight="1">
      <c r="A16" s="237" t="s">
        <v>29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59" t="s">
        <v>11</v>
      </c>
      <c r="N16" s="215" t="s">
        <v>72</v>
      </c>
      <c r="O16" s="215"/>
      <c r="P16" s="215"/>
      <c r="Q16" s="215" t="s">
        <v>73</v>
      </c>
      <c r="R16" s="215"/>
      <c r="S16" s="215"/>
      <c r="T16" s="215"/>
      <c r="U16" s="215"/>
      <c r="V16" s="60"/>
    </row>
    <row r="17" spans="1:22" s="10" customFormat="1" ht="12.75">
      <c r="A17" s="237">
        <v>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61">
        <v>2</v>
      </c>
      <c r="N17" s="215">
        <v>3</v>
      </c>
      <c r="O17" s="215"/>
      <c r="P17" s="215"/>
      <c r="Q17" s="215">
        <v>4</v>
      </c>
      <c r="R17" s="215"/>
      <c r="S17" s="215"/>
      <c r="T17" s="215"/>
      <c r="U17" s="215"/>
      <c r="V17" s="60"/>
    </row>
    <row r="18" spans="1:22" s="10" customFormat="1" ht="12.75">
      <c r="A18" s="167" t="s">
        <v>30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62" t="s">
        <v>15</v>
      </c>
      <c r="N18" s="217" t="str">
        <f>IF('Для розрахунку'!N18:P18=0,"-",'Для розрахунку'!N18:P18)</f>
        <v>-</v>
      </c>
      <c r="O18" s="217"/>
      <c r="P18" s="217"/>
      <c r="Q18" s="218" t="str">
        <f>IF('Для розрахунку'!Q18:U18=0,"-",'Для розрахунку'!Q18:U18)</f>
        <v>-</v>
      </c>
      <c r="R18" s="219"/>
      <c r="S18" s="219"/>
      <c r="T18" s="219"/>
      <c r="U18" s="219"/>
      <c r="V18" s="60"/>
    </row>
    <row r="19" spans="1:22" s="10" customFormat="1" ht="12.75">
      <c r="A19" s="167" t="s">
        <v>31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62" t="s">
        <v>74</v>
      </c>
      <c r="N19" s="117" t="str">
        <f>IF('Для розрахунку'!O19=0," ","(")</f>
        <v> </v>
      </c>
      <c r="O19" s="118" t="str">
        <f>IF('Для розрахунку'!O19=0,"-",'Для розрахунку'!O19)</f>
        <v>-</v>
      </c>
      <c r="P19" s="119" t="str">
        <f>IF('Для розрахунку'!O19=0," ",")")</f>
        <v> </v>
      </c>
      <c r="Q19" s="117" t="str">
        <f>IF('Для розрахунку'!R19=0," ","(")</f>
        <v> </v>
      </c>
      <c r="R19" s="224" t="str">
        <f>IF('Для розрахунку'!R19:T19=0,"-",'Для розрахунку'!R19:T19)</f>
        <v>-</v>
      </c>
      <c r="S19" s="224"/>
      <c r="T19" s="224"/>
      <c r="U19" s="119" t="str">
        <f>IF('Для розрахунку'!R19=0," ",")")</f>
        <v> </v>
      </c>
      <c r="V19" s="60"/>
    </row>
    <row r="20" spans="1:22" s="10" customFormat="1" ht="12.75">
      <c r="A20" s="167" t="s">
        <v>32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62" t="s">
        <v>16</v>
      </c>
      <c r="N20" s="117" t="str">
        <f>IF('Для розрахунку'!O20=0," ","(")</f>
        <v> </v>
      </c>
      <c r="O20" s="118" t="str">
        <f>IF('Для розрахунку'!O20=0,"-",'Для розрахунку'!O20)</f>
        <v>-</v>
      </c>
      <c r="P20" s="119" t="str">
        <f>IF('Для розрахунку'!O20=0," ",")")</f>
        <v> </v>
      </c>
      <c r="Q20" s="117" t="str">
        <f>IF('Для розрахунку'!R20=0," ","(")</f>
        <v> </v>
      </c>
      <c r="R20" s="224" t="str">
        <f>IF('Для розрахунку'!R20:T20=0,"-",'Для розрахунку'!R20:T20)</f>
        <v>-</v>
      </c>
      <c r="S20" s="224"/>
      <c r="T20" s="224"/>
      <c r="U20" s="119" t="str">
        <f>IF('Для розрахунку'!R20=0," ",")")</f>
        <v> </v>
      </c>
      <c r="V20" s="60"/>
    </row>
    <row r="21" spans="1:22" s="10" customFormat="1" ht="12.7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62" t="s">
        <v>75</v>
      </c>
      <c r="N21" s="117" t="str">
        <f>IF('Для розрахунку'!O21=0," ","(")</f>
        <v> </v>
      </c>
      <c r="O21" s="118" t="str">
        <f>IF('Для розрахунку'!O21=0,"-",'Для розрахунку'!O21)</f>
        <v>-</v>
      </c>
      <c r="P21" s="119" t="str">
        <f>IF('Для розрахунку'!O21=0," ",")")</f>
        <v> </v>
      </c>
      <c r="Q21" s="117" t="str">
        <f>IF('Для розрахунку'!R21=0," ","(")</f>
        <v> </v>
      </c>
      <c r="R21" s="224" t="str">
        <f>IF('Для розрахунку'!R21:T21=0,"-",'Для розрахунку'!R21:T21)</f>
        <v>-</v>
      </c>
      <c r="S21" s="224"/>
      <c r="T21" s="224"/>
      <c r="U21" s="119" t="str">
        <f>IF('Для розрахунку'!R21=0," ",")")</f>
        <v> </v>
      </c>
      <c r="V21" s="60"/>
    </row>
    <row r="22" spans="1:22" s="10" customFormat="1" ht="12.75">
      <c r="A22" s="167" t="s">
        <v>33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62" t="s">
        <v>17</v>
      </c>
      <c r="N22" s="117" t="str">
        <f>IF('Для розрахунку'!O22=0," ","(")</f>
        <v> </v>
      </c>
      <c r="O22" s="118" t="str">
        <f>IF('Для розрахунку'!O22=0,"-",'Для розрахунку'!O22)</f>
        <v>-</v>
      </c>
      <c r="P22" s="119" t="str">
        <f>IF('Для розрахунку'!O22=0," ",")")</f>
        <v> </v>
      </c>
      <c r="Q22" s="117" t="str">
        <f>IF('Для розрахунку'!R22=0," ","(")</f>
        <v> </v>
      </c>
      <c r="R22" s="224" t="str">
        <f>IF('Для розрахунку'!R22:T22=0,"-",'Для розрахунку'!R22:T22)</f>
        <v>-</v>
      </c>
      <c r="S22" s="224"/>
      <c r="T22" s="224"/>
      <c r="U22" s="119" t="str">
        <f>IF('Для розрахунку'!R22=0," ",")")</f>
        <v> </v>
      </c>
      <c r="V22" s="60"/>
    </row>
    <row r="23" spans="1:22" s="10" customFormat="1" ht="12.75">
      <c r="A23" s="167" t="s">
        <v>34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62" t="s">
        <v>76</v>
      </c>
      <c r="N23" s="217" t="str">
        <f>IF('Для розрахунку'!N23:P23=0,"-",'Для розрахунку'!N23:P23)</f>
        <v>-</v>
      </c>
      <c r="O23" s="217"/>
      <c r="P23" s="217"/>
      <c r="Q23" s="218" t="str">
        <f>IF('Для розрахунку'!Q23:U23=0,"-",'Для розрахунку'!Q23:U23)</f>
        <v>-</v>
      </c>
      <c r="R23" s="219"/>
      <c r="S23" s="219"/>
      <c r="T23" s="219"/>
      <c r="U23" s="219"/>
      <c r="V23" s="60"/>
    </row>
    <row r="24" spans="1:22" s="10" customFormat="1" ht="12.75">
      <c r="A24" s="167" t="s">
        <v>35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62" t="s">
        <v>18</v>
      </c>
      <c r="N24" s="117" t="str">
        <f>IF('Для розрахунку'!O24=0," ","(")</f>
        <v> </v>
      </c>
      <c r="O24" s="118" t="str">
        <f>IF('Для розрахунку'!O24=0,"-",'Для розрахунку'!O24)</f>
        <v>-</v>
      </c>
      <c r="P24" s="119" t="str">
        <f>IF('Для розрахунку'!O24=0," ",")")</f>
        <v> </v>
      </c>
      <c r="Q24" s="117" t="str">
        <f>IF('Для розрахунку'!R24=0," ","(")</f>
        <v> </v>
      </c>
      <c r="R24" s="224" t="str">
        <f>IF('Для розрахунку'!R24:T24=0,"-",'Для розрахунку'!R24:T24)</f>
        <v>-</v>
      </c>
      <c r="S24" s="224"/>
      <c r="T24" s="224"/>
      <c r="U24" s="119" t="str">
        <f>IF('Для розрахунку'!R24=0," ",")")</f>
        <v> </v>
      </c>
      <c r="V24" s="60"/>
    </row>
    <row r="25" spans="1:22" s="10" customFormat="1" ht="12.75">
      <c r="A25" s="241" t="s">
        <v>36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63"/>
      <c r="N25" s="242"/>
      <c r="O25" s="242"/>
      <c r="P25" s="242"/>
      <c r="Q25" s="219"/>
      <c r="R25" s="219"/>
      <c r="S25" s="219"/>
      <c r="T25" s="219"/>
      <c r="U25" s="219"/>
      <c r="V25" s="60"/>
    </row>
    <row r="26" spans="1:22" s="10" customFormat="1" ht="12.75">
      <c r="A26" s="240" t="s">
        <v>37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64" t="s">
        <v>19</v>
      </c>
      <c r="N26" s="217">
        <f>IF('Для розрахунку'!N26:P26="0","-",'Для розрахунку'!N26:P26)</f>
        <v>0</v>
      </c>
      <c r="O26" s="217"/>
      <c r="P26" s="217"/>
      <c r="Q26" s="218">
        <f>IF('Для розрахунку'!Q26:U26="0","-",'Для розрахунку'!Q26:U26)</f>
        <v>0</v>
      </c>
      <c r="R26" s="219"/>
      <c r="S26" s="219"/>
      <c r="T26" s="219"/>
      <c r="U26" s="219"/>
      <c r="V26" s="60"/>
    </row>
    <row r="27" spans="1:21" s="60" customFormat="1" ht="12.75">
      <c r="A27" s="240" t="s">
        <v>38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62" t="s">
        <v>77</v>
      </c>
      <c r="N27" s="117" t="str">
        <f>IF('Для розрахунку'!O27=0," ","(")</f>
        <v> </v>
      </c>
      <c r="O27" s="118" t="str">
        <f>IF('Для розрахунку'!O27=0,"-",'Для розрахунку'!O27)</f>
        <v>-</v>
      </c>
      <c r="P27" s="119" t="str">
        <f>IF('Для розрахунку'!O27=0," ",")")</f>
        <v> </v>
      </c>
      <c r="Q27" s="117" t="str">
        <f>IF('Для розрахунку'!R27=0," ","(")</f>
        <v> </v>
      </c>
      <c r="R27" s="224" t="str">
        <f>IF('Для розрахунку'!R27:T27=0,"-",'Для розрахунку'!R27:T27)</f>
        <v>-</v>
      </c>
      <c r="S27" s="224"/>
      <c r="T27" s="224"/>
      <c r="U27" s="119" t="str">
        <f>IF('Для розрахунку'!R27=0," ",")")</f>
        <v> </v>
      </c>
    </row>
    <row r="28" spans="1:21" s="60" customFormat="1" ht="12.75">
      <c r="A28" s="167" t="s">
        <v>39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62" t="s">
        <v>20</v>
      </c>
      <c r="N28" s="217" t="str">
        <f>IF('Для розрахунку'!N28:P28=0,"-",'Для розрахунку'!N28:P28)</f>
        <v>-</v>
      </c>
      <c r="O28" s="217"/>
      <c r="P28" s="217"/>
      <c r="Q28" s="218" t="str">
        <f>IF('Для розрахунку'!Q28:U28=0,"-",'Для розрахунку'!Q28:U28)</f>
        <v>-</v>
      </c>
      <c r="R28" s="219"/>
      <c r="S28" s="219"/>
      <c r="T28" s="219"/>
      <c r="U28" s="219"/>
    </row>
    <row r="29" spans="1:21" s="60" customFormat="1" ht="12.7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0"/>
      <c r="M29" s="62" t="s">
        <v>93</v>
      </c>
      <c r="N29" s="217" t="str">
        <f>IF('Для розрахунку'!N29:P29=0,"-",'Для розрахунку'!N29:P29)</f>
        <v>-</v>
      </c>
      <c r="O29" s="217"/>
      <c r="P29" s="217"/>
      <c r="Q29" s="218" t="str">
        <f>IF('Для розрахунку'!Q29:U29=0,"-",'Для розрахунку'!Q29:U29)</f>
        <v>-</v>
      </c>
      <c r="R29" s="219"/>
      <c r="S29" s="219"/>
      <c r="T29" s="219"/>
      <c r="U29" s="219"/>
    </row>
    <row r="30" spans="1:21" s="60" customFormat="1" ht="12.75">
      <c r="A30" s="167" t="s">
        <v>40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62" t="s">
        <v>21</v>
      </c>
      <c r="N30" s="117" t="str">
        <f>IF('Для розрахунку'!O30=0," ","(")</f>
        <v> </v>
      </c>
      <c r="O30" s="118" t="str">
        <f>IF('Для розрахунку'!O30=0,"-",'Для розрахунку'!O30)</f>
        <v>-</v>
      </c>
      <c r="P30" s="119" t="str">
        <f>IF('Для розрахунку'!O30=0," ",")")</f>
        <v> </v>
      </c>
      <c r="Q30" s="117" t="str">
        <f>IF('Для розрахунку'!R30=0," ","(")</f>
        <v> </v>
      </c>
      <c r="R30" s="224" t="str">
        <f>IF('Для розрахунку'!R30:T30=0,"-",'Для розрахунку'!R30:T30)</f>
        <v>-</v>
      </c>
      <c r="S30" s="224"/>
      <c r="T30" s="224"/>
      <c r="U30" s="119" t="str">
        <f>IF('Для розрахунку'!R30=0," ",")")</f>
        <v> </v>
      </c>
    </row>
    <row r="31" spans="1:21" s="60" customFormat="1" ht="12.75">
      <c r="A31" s="167" t="s">
        <v>41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62" t="s">
        <v>22</v>
      </c>
      <c r="N31" s="117" t="str">
        <f>IF('Для розрахунку'!O31=0," ","(")</f>
        <v> </v>
      </c>
      <c r="O31" s="118" t="str">
        <f>IF('Для розрахунку'!O31=0,"-",'Для розрахунку'!O31)</f>
        <v>-</v>
      </c>
      <c r="P31" s="119" t="str">
        <f>IF('Для розрахунку'!O31=0," ",")")</f>
        <v> </v>
      </c>
      <c r="Q31" s="117" t="str">
        <f>IF('Для розрахунку'!R31=0," ","(")</f>
        <v> </v>
      </c>
      <c r="R31" s="224" t="str">
        <f>IF('Для розрахунку'!R31:T31=0,"-",'Для розрахунку'!R31:T31)</f>
        <v>-</v>
      </c>
      <c r="S31" s="224"/>
      <c r="T31" s="224"/>
      <c r="U31" s="119" t="str">
        <f>IF('Для розрахунку'!R31=0," ",")")</f>
        <v> </v>
      </c>
    </row>
    <row r="32" spans="1:21" s="60" customFormat="1" ht="12.75">
      <c r="A32" s="167" t="s">
        <v>42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62" t="s">
        <v>78</v>
      </c>
      <c r="N32" s="117" t="str">
        <f>IF('Для розрахунку'!O32=0," ","(")</f>
        <v> </v>
      </c>
      <c r="O32" s="118" t="str">
        <f>IF('Для розрахунку'!O32=0,"-",'Для розрахунку'!O32)</f>
        <v>-</v>
      </c>
      <c r="P32" s="119" t="str">
        <f>IF('Для розрахунку'!O32=0," ",")")</f>
        <v> </v>
      </c>
      <c r="Q32" s="117" t="str">
        <f>IF('Для розрахунку'!R32=0," ","(")</f>
        <v> </v>
      </c>
      <c r="R32" s="224" t="str">
        <f>IF('Для розрахунку'!R32:T32=0,"-",'Для розрахунку'!R32:T32)</f>
        <v>-</v>
      </c>
      <c r="S32" s="224"/>
      <c r="T32" s="224"/>
      <c r="U32" s="119" t="str">
        <f>IF('Для розрахунку'!R32=0," ",")")</f>
        <v> </v>
      </c>
    </row>
    <row r="33" spans="1:21" s="60" customFormat="1" ht="12.7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62" t="s">
        <v>94</v>
      </c>
      <c r="N33" s="139" t="str">
        <f>IF('Для розрахунку'!N33:P33=0,"-",'Для розрахунку'!N33:P33)</f>
        <v>-</v>
      </c>
      <c r="O33" s="158"/>
      <c r="P33" s="140"/>
      <c r="Q33" s="260" t="str">
        <f>IF('Для розрахунку'!Q33:U33=0,"-",'Для розрахунку'!Q33:U33)</f>
        <v>-</v>
      </c>
      <c r="R33" s="260"/>
      <c r="S33" s="260"/>
      <c r="T33" s="260"/>
      <c r="U33" s="260"/>
    </row>
    <row r="34" spans="1:21" s="60" customFormat="1" ht="12.75">
      <c r="A34" s="241" t="s">
        <v>43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62"/>
      <c r="N34" s="243"/>
      <c r="O34" s="244"/>
      <c r="P34" s="245"/>
      <c r="Q34" s="219"/>
      <c r="R34" s="219"/>
      <c r="S34" s="219"/>
      <c r="T34" s="219"/>
      <c r="U34" s="219"/>
    </row>
    <row r="35" spans="1:21" s="60" customFormat="1" ht="12.75">
      <c r="A35" s="240" t="s">
        <v>37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62">
        <v>100</v>
      </c>
      <c r="N35" s="217">
        <f>IF('Для розрахунку'!N35:P35="0","-",'Для розрахунку'!N35:P35)</f>
        <v>0</v>
      </c>
      <c r="O35" s="217"/>
      <c r="P35" s="217"/>
      <c r="Q35" s="218">
        <f>IF('Для розрахунку'!Q35:U35="0","-",'Для розрахунку'!Q35:U35)</f>
        <v>0</v>
      </c>
      <c r="R35" s="219"/>
      <c r="S35" s="219"/>
      <c r="T35" s="219"/>
      <c r="U35" s="219"/>
    </row>
    <row r="36" spans="1:21" s="60" customFormat="1" ht="12.75">
      <c r="A36" s="240" t="s">
        <v>38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62">
        <v>105</v>
      </c>
      <c r="N36" s="117" t="str">
        <f>IF('Для розрахунку'!O36=0," ","(")</f>
        <v> </v>
      </c>
      <c r="O36" s="118" t="str">
        <f>IF('Для розрахунку'!O36=0,"-",'Для розрахунку'!O36)</f>
        <v>-</v>
      </c>
      <c r="P36" s="119" t="str">
        <f>IF('Для розрахунку'!O36=0," ",")")</f>
        <v> </v>
      </c>
      <c r="Q36" s="117" t="str">
        <f>IF('Для розрахунку'!R36=0," ","(")</f>
        <v> </v>
      </c>
      <c r="R36" s="224" t="str">
        <f>IF('Для розрахунку'!R36:T36=0,"-",'Для розрахунку'!R36:T36)</f>
        <v>-</v>
      </c>
      <c r="S36" s="224"/>
      <c r="T36" s="224"/>
      <c r="U36" s="119" t="str">
        <f>IF('Для розрахунку'!R36=0," ",")")</f>
        <v> </v>
      </c>
    </row>
    <row r="37" spans="1:21" s="60" customFormat="1" ht="12.75">
      <c r="A37" s="167" t="s">
        <v>44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62">
        <v>110</v>
      </c>
      <c r="N37" s="217" t="str">
        <f>IF('Для розрахунку'!N37:P37=0,"-",'Для розрахунку'!N37:P37)</f>
        <v>-</v>
      </c>
      <c r="O37" s="217"/>
      <c r="P37" s="217"/>
      <c r="Q37" s="218" t="str">
        <f>IF('Для розрахунку'!Q37:U37=0,"-",'Для розрахунку'!Q37:U37)</f>
        <v>-</v>
      </c>
      <c r="R37" s="219"/>
      <c r="S37" s="219"/>
      <c r="T37" s="219"/>
      <c r="U37" s="219"/>
    </row>
    <row r="38" spans="1:21" s="60" customFormat="1" ht="12.75">
      <c r="A38" s="167" t="s">
        <v>45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62">
        <v>120</v>
      </c>
      <c r="N38" s="217" t="str">
        <f>IF('Для розрахунку'!N38:P38=0,"-",'Для розрахунку'!N38:P38)</f>
        <v>-</v>
      </c>
      <c r="O38" s="217"/>
      <c r="P38" s="217"/>
      <c r="Q38" s="218" t="str">
        <f>IF('Для розрахунку'!Q38:U38=0,"-",'Для розрахунку'!Q38:U38)</f>
        <v>-</v>
      </c>
      <c r="R38" s="219"/>
      <c r="S38" s="219"/>
      <c r="T38" s="219"/>
      <c r="U38" s="219"/>
    </row>
    <row r="39" spans="1:21" s="60" customFormat="1" ht="12.75">
      <c r="A39" s="167" t="s">
        <v>46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62">
        <v>130</v>
      </c>
      <c r="N39" s="217" t="str">
        <f>IF('Для розрахунку'!N39:P39=0,"-",'Для розрахунку'!N39:P39)</f>
        <v>-</v>
      </c>
      <c r="O39" s="217"/>
      <c r="P39" s="217"/>
      <c r="Q39" s="218" t="str">
        <f>IF('Для розрахунку'!Q39:U39=0,"-",'Для розрахунку'!Q39:U39)</f>
        <v>-</v>
      </c>
      <c r="R39" s="219"/>
      <c r="S39" s="219"/>
      <c r="T39" s="219"/>
      <c r="U39" s="219"/>
    </row>
    <row r="40" spans="1:21" s="60" customFormat="1" ht="12.75">
      <c r="A40" s="167" t="s">
        <v>47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62">
        <v>140</v>
      </c>
      <c r="N40" s="117" t="str">
        <f>IF('Для розрахунку'!O40=0," ","(")</f>
        <v> </v>
      </c>
      <c r="O40" s="118" t="str">
        <f>IF('Для розрахунку'!O40=0,"-",'Для розрахунку'!O40)</f>
        <v>-</v>
      </c>
      <c r="P40" s="119" t="str">
        <f>IF('Для розрахунку'!O40=0," ",")")</f>
        <v> </v>
      </c>
      <c r="Q40" s="117" t="str">
        <f>IF('Для розрахунку'!R40=0," ","(")</f>
        <v> </v>
      </c>
      <c r="R40" s="224" t="str">
        <f>IF('Для розрахунку'!R40:T40=0,"-",'Для розрахунку'!R40:T40)</f>
        <v>-</v>
      </c>
      <c r="S40" s="224"/>
      <c r="T40" s="224"/>
      <c r="U40" s="119" t="str">
        <f>IF('Для розрахунку'!R40=0," ",")")</f>
        <v> </v>
      </c>
    </row>
    <row r="41" spans="1:21" s="60" customFormat="1" ht="12.75">
      <c r="A41" s="167" t="s">
        <v>48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62">
        <v>150</v>
      </c>
      <c r="N41" s="117" t="str">
        <f>IF('Для розрахунку'!O41=0," ","(")</f>
        <v> </v>
      </c>
      <c r="O41" s="118" t="str">
        <f>IF('Для розрахунку'!O41=0,"-",'Для розрахунку'!O41)</f>
        <v>-</v>
      </c>
      <c r="P41" s="119" t="str">
        <f>IF('Для розрахунку'!O41=0," ",")")</f>
        <v> </v>
      </c>
      <c r="Q41" s="117" t="str">
        <f>IF('Для розрахунку'!R41=0," ","(")</f>
        <v> </v>
      </c>
      <c r="R41" s="224" t="str">
        <f>IF('Для розрахунку'!R41:T41=0,"-",'Для розрахунку'!R41:T41)</f>
        <v>-</v>
      </c>
      <c r="S41" s="224"/>
      <c r="T41" s="224"/>
      <c r="U41" s="119" t="str">
        <f>IF('Для розрахунку'!R41=0," ",")")</f>
        <v> </v>
      </c>
    </row>
    <row r="42" spans="1:21" s="60" customFormat="1" ht="12.75">
      <c r="A42" s="167" t="s">
        <v>49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62">
        <v>160</v>
      </c>
      <c r="N42" s="117" t="str">
        <f>IF('Для розрахунку'!O42=0," ","(")</f>
        <v> </v>
      </c>
      <c r="O42" s="118" t="str">
        <f>IF('Для розрахунку'!O42=0,"-",'Для розрахунку'!O42)</f>
        <v>-</v>
      </c>
      <c r="P42" s="119" t="str">
        <f>IF('Для розрахунку'!O42=0," ",")")</f>
        <v> </v>
      </c>
      <c r="Q42" s="117" t="str">
        <f>IF('Для розрахунку'!R42=0," ","(")</f>
        <v> </v>
      </c>
      <c r="R42" s="224" t="str">
        <f>IF('Для розрахунку'!R42:T42=0,"-",'Для розрахунку'!R42:T42)</f>
        <v>-</v>
      </c>
      <c r="S42" s="224"/>
      <c r="T42" s="224"/>
      <c r="U42" s="119" t="str">
        <f>IF('Для розрахунку'!R42=0," ",")")</f>
        <v> </v>
      </c>
    </row>
    <row r="43" spans="1:21" s="60" customFormat="1" ht="12.75">
      <c r="A43" s="168" t="s">
        <v>101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62" t="s">
        <v>102</v>
      </c>
      <c r="N43" s="117">
        <f>IF('Для розрахунку'!O43&lt;0,"(",'Для розрахунку'!N43)</f>
        <v>0</v>
      </c>
      <c r="O43" s="118" t="str">
        <f>IF('Для розрахунку'!O43=0,"-",ABS('Для розрахунку'!O43))</f>
        <v>-</v>
      </c>
      <c r="P43" s="119">
        <f>IF('Для розрахунку'!O43&lt;0,")",'Для розрахунку'!P43)</f>
        <v>0</v>
      </c>
      <c r="Q43" s="117">
        <f>IF('Для розрахунку'!R43&lt;0,"(",'Для розрахунку'!Q43)</f>
        <v>0</v>
      </c>
      <c r="R43" s="224" t="str">
        <f>IF('Для розрахунку'!R43:T43=0,"-",ABS('Для розрахунку'!R43:T43))</f>
        <v>-</v>
      </c>
      <c r="S43" s="224"/>
      <c r="T43" s="224"/>
      <c r="U43" s="119">
        <f>IF('Для розрахунку'!R43&lt;0,")",'Для розрахунку'!U43)</f>
        <v>0</v>
      </c>
    </row>
    <row r="44" spans="1:21" s="60" customFormat="1" ht="12.75">
      <c r="A44" s="241" t="s">
        <v>50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62"/>
      <c r="N44" s="242"/>
      <c r="O44" s="242"/>
      <c r="P44" s="242"/>
      <c r="Q44" s="219"/>
      <c r="R44" s="219"/>
      <c r="S44" s="219"/>
      <c r="T44" s="219"/>
      <c r="U44" s="219"/>
    </row>
    <row r="45" spans="1:21" s="60" customFormat="1" ht="12.75">
      <c r="A45" s="240" t="s">
        <v>37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62">
        <v>170</v>
      </c>
      <c r="N45" s="217">
        <f>IF('Для розрахунку'!N45:P45="0","-",'Для розрахунку'!N45:P45)</f>
        <v>0</v>
      </c>
      <c r="O45" s="217"/>
      <c r="P45" s="217"/>
      <c r="Q45" s="218">
        <f>IF('Для розрахунку'!Q45:U45="0","-",'Для розрахунку'!Q45:U45)</f>
        <v>0</v>
      </c>
      <c r="R45" s="219"/>
      <c r="S45" s="219"/>
      <c r="T45" s="219"/>
      <c r="U45" s="219"/>
    </row>
    <row r="46" spans="1:21" s="60" customFormat="1" ht="12.75">
      <c r="A46" s="240" t="s">
        <v>38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62">
        <v>175</v>
      </c>
      <c r="N46" s="117" t="str">
        <f>IF('Для розрахунку'!O46=0," ","(")</f>
        <v> </v>
      </c>
      <c r="O46" s="118" t="str">
        <f>IF('Для розрахунку'!O46=0,"-",'Для розрахунку'!O46)</f>
        <v>-</v>
      </c>
      <c r="P46" s="119" t="str">
        <f>IF('Для розрахунку'!O46=0," ",")")</f>
        <v> </v>
      </c>
      <c r="Q46" s="117" t="str">
        <f>IF('Для розрахунку'!R46=0," ","(")</f>
        <v> </v>
      </c>
      <c r="R46" s="224" t="str">
        <f>IF('Для розрахунку'!R46:T46=0,"-",'Для розрахунку'!R46:T46)</f>
        <v>-</v>
      </c>
      <c r="S46" s="224"/>
      <c r="T46" s="224"/>
      <c r="U46" s="119" t="str">
        <f>IF('Для розрахунку'!R46=0," ",")")</f>
        <v> </v>
      </c>
    </row>
    <row r="47" spans="1:21" s="60" customFormat="1" ht="12.7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62" t="s">
        <v>95</v>
      </c>
      <c r="N47" s="139" t="str">
        <f>IF('Для розрахунку'!N47:P47=0,"-",'Для розрахунку'!N47:P47)</f>
        <v>-</v>
      </c>
      <c r="O47" s="158"/>
      <c r="P47" s="140"/>
      <c r="Q47" s="139" t="str">
        <f>IF('Для розрахунку'!Q47:U47=0,"-",'Для розрахунку'!Q47:U47)</f>
        <v>-</v>
      </c>
      <c r="R47" s="158"/>
      <c r="S47" s="158"/>
      <c r="T47" s="158"/>
      <c r="U47" s="140"/>
    </row>
    <row r="48" spans="1:21" s="60" customFormat="1" ht="12.7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7"/>
      <c r="M48" s="62" t="s">
        <v>96</v>
      </c>
      <c r="N48" s="139" t="str">
        <f>IF('Для розрахунку'!N48:P48=0,"-",'Для розрахунку'!N48:P48)</f>
        <v>-</v>
      </c>
      <c r="O48" s="158"/>
      <c r="P48" s="140"/>
      <c r="Q48" s="139" t="str">
        <f>IF('Для розрахунку'!Q48:U48=0,"-",'Для розрахунку'!Q48:U48)</f>
        <v>-</v>
      </c>
      <c r="R48" s="158"/>
      <c r="S48" s="158"/>
      <c r="T48" s="158"/>
      <c r="U48" s="140"/>
    </row>
    <row r="49" spans="1:21" s="60" customFormat="1" ht="12.75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62">
        <v>180</v>
      </c>
      <c r="N49" s="117" t="str">
        <f>IF('Для розрахунку'!O49=0," ","(")</f>
        <v> </v>
      </c>
      <c r="O49" s="118" t="str">
        <f>IF('Для розрахунку'!O49=0,"-",'Для розрахунку'!O49)</f>
        <v>-</v>
      </c>
      <c r="P49" s="119" t="str">
        <f>IF('Для розрахунку'!O49=0," ",")")</f>
        <v> </v>
      </c>
      <c r="Q49" s="117" t="str">
        <f>IF('Для розрахунку'!R49=0," ","(")</f>
        <v> </v>
      </c>
      <c r="R49" s="224" t="str">
        <f>IF('Для розрахунку'!R49:T49=0,"-",'Для розрахунку'!R49:T49)</f>
        <v>-</v>
      </c>
      <c r="S49" s="224"/>
      <c r="T49" s="224"/>
      <c r="U49" s="119" t="str">
        <f>IF('Для розрахунку'!R49=0," ",")")</f>
        <v> </v>
      </c>
    </row>
    <row r="50" spans="1:21" s="60" customFormat="1" ht="12.75">
      <c r="A50" s="168" t="s">
        <v>103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70"/>
      <c r="M50" s="62" t="s">
        <v>97</v>
      </c>
      <c r="N50" s="139" t="str">
        <f>IF('Для розрахунку'!N50:P50=0,"-",'Для розрахунку'!N50:P50)</f>
        <v>-</v>
      </c>
      <c r="O50" s="158"/>
      <c r="P50" s="140"/>
      <c r="Q50" s="139" t="str">
        <f>IF('Для розрахунку'!Q50:U50=0,"-",'Для розрахунку'!Q50:U50)</f>
        <v>-</v>
      </c>
      <c r="R50" s="158"/>
      <c r="S50" s="158"/>
      <c r="T50" s="158"/>
      <c r="U50" s="140"/>
    </row>
    <row r="51" spans="1:21" s="10" customFormat="1" ht="12.75">
      <c r="A51" s="175" t="s">
        <v>52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22"/>
      <c r="N51" s="154"/>
      <c r="O51" s="154"/>
      <c r="P51" s="154"/>
      <c r="Q51" s="148"/>
      <c r="R51" s="148"/>
      <c r="S51" s="148"/>
      <c r="T51" s="148"/>
      <c r="U51" s="148"/>
    </row>
    <row r="52" spans="1:21" s="60" customFormat="1" ht="12.75">
      <c r="A52" s="240" t="s">
        <v>37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62">
        <v>190</v>
      </c>
      <c r="N52" s="217">
        <f>IF('Для розрахунку'!N52:P52="0","-",'Для розрахунку'!N52:P52)</f>
        <v>0</v>
      </c>
      <c r="O52" s="217"/>
      <c r="P52" s="217"/>
      <c r="Q52" s="218">
        <f>IF('Для розрахунку'!Q52:U52="0","-",'Для розрахунку'!Q52:U52)</f>
        <v>0</v>
      </c>
      <c r="R52" s="219"/>
      <c r="S52" s="219"/>
      <c r="T52" s="219"/>
      <c r="U52" s="219"/>
    </row>
    <row r="53" spans="1:21" s="60" customFormat="1" ht="12.75">
      <c r="A53" s="240" t="s">
        <v>38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62">
        <v>195</v>
      </c>
      <c r="N53" s="117" t="str">
        <f>IF('Для розрахунку'!O53=0," ","(")</f>
        <v> </v>
      </c>
      <c r="O53" s="118" t="str">
        <f>IF('Для розрахунку'!O53=0,"-",'Для розрахунку'!O53)</f>
        <v>-</v>
      </c>
      <c r="P53" s="119" t="str">
        <f>IF('Для розрахунку'!O53=0," ",")")</f>
        <v> </v>
      </c>
      <c r="Q53" s="117" t="str">
        <f>IF('Для розрахунку'!R53=0," ","(")</f>
        <v> </v>
      </c>
      <c r="R53" s="224" t="str">
        <f>IF('Для розрахунку'!R53:T53=0,"-",'Для розрахунку'!R53:T53)</f>
        <v>-</v>
      </c>
      <c r="S53" s="224"/>
      <c r="T53" s="224"/>
      <c r="U53" s="119" t="str">
        <f>IF('Для розрахунку'!R53=0," ",")")</f>
        <v> </v>
      </c>
    </row>
    <row r="54" spans="1:21" s="60" customFormat="1" ht="12.75">
      <c r="A54" s="241" t="s">
        <v>53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62"/>
      <c r="N54" s="242"/>
      <c r="O54" s="242"/>
      <c r="P54" s="242"/>
      <c r="Q54" s="219"/>
      <c r="R54" s="219"/>
      <c r="S54" s="219"/>
      <c r="T54" s="219"/>
      <c r="U54" s="219"/>
    </row>
    <row r="55" spans="1:21" s="60" customFormat="1" ht="12.75">
      <c r="A55" s="240" t="s">
        <v>54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62">
        <v>200</v>
      </c>
      <c r="N55" s="217" t="str">
        <f>IF('Для розрахунку'!N55:P55=0,"-",'Для розрахунку'!N55:P55)</f>
        <v>-</v>
      </c>
      <c r="O55" s="217"/>
      <c r="P55" s="217"/>
      <c r="Q55" s="218" t="str">
        <f>IF('Для розрахунку'!Q55:U55=0,"-",'Для розрахунку'!Q55:U55)</f>
        <v>-</v>
      </c>
      <c r="R55" s="219"/>
      <c r="S55" s="219"/>
      <c r="T55" s="219"/>
      <c r="U55" s="219"/>
    </row>
    <row r="56" spans="1:21" s="60" customFormat="1" ht="12.75">
      <c r="A56" s="240" t="s">
        <v>55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62">
        <v>205</v>
      </c>
      <c r="N56" s="117" t="str">
        <f>IF('Для розрахунку'!O56=0," ","(")</f>
        <v> </v>
      </c>
      <c r="O56" s="118" t="str">
        <f>IF('Для розрахунку'!O56=0,"-",'Для розрахунку'!O56)</f>
        <v>-</v>
      </c>
      <c r="P56" s="119" t="str">
        <f>IF('Для розрахунку'!O56=0," ",")")</f>
        <v> </v>
      </c>
      <c r="Q56" s="117" t="str">
        <f>IF('Для розрахунку'!R56=0," ","(")</f>
        <v> </v>
      </c>
      <c r="R56" s="224" t="str">
        <f>IF('Для розрахунку'!R56:T56=0,"-",'Для розрахунку'!R56:T56)</f>
        <v>-</v>
      </c>
      <c r="S56" s="224"/>
      <c r="T56" s="224"/>
      <c r="U56" s="119" t="str">
        <f>IF('Для розрахунку'!R56=0," ",")")</f>
        <v> </v>
      </c>
    </row>
    <row r="57" spans="1:21" s="60" customFormat="1" ht="12.75">
      <c r="A57" s="167" t="s">
        <v>56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62">
        <v>210</v>
      </c>
      <c r="N57" s="117" t="str">
        <f>IF('Для розрахунку'!O57=0," ","(")</f>
        <v> </v>
      </c>
      <c r="O57" s="118" t="str">
        <f>IF('Для розрахунку'!O57=0,"-",'Для розрахунку'!O57)</f>
        <v>-</v>
      </c>
      <c r="P57" s="119" t="str">
        <f>IF('Для розрахунку'!O57=0," ",")")</f>
        <v> </v>
      </c>
      <c r="Q57" s="117" t="str">
        <f>IF('Для розрахунку'!R57=0," ","(")</f>
        <v> </v>
      </c>
      <c r="R57" s="224" t="str">
        <f>IF('Для розрахунку'!R57:T57=0,"-",'Для розрахунку'!R57:T57)</f>
        <v>-</v>
      </c>
      <c r="S57" s="224"/>
      <c r="T57" s="224"/>
      <c r="U57" s="119" t="str">
        <f>IF('Для розрахунку'!R57=0," ",")")</f>
        <v> </v>
      </c>
    </row>
    <row r="58" spans="1:21" s="60" customFormat="1" ht="12.75">
      <c r="A58" s="241" t="s">
        <v>57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62"/>
      <c r="N58" s="242"/>
      <c r="O58" s="242"/>
      <c r="P58" s="242"/>
      <c r="Q58" s="219"/>
      <c r="R58" s="219"/>
      <c r="S58" s="219"/>
      <c r="T58" s="219"/>
      <c r="U58" s="219"/>
    </row>
    <row r="59" spans="1:21" s="60" customFormat="1" ht="12.75">
      <c r="A59" s="240" t="s">
        <v>37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62">
        <v>220</v>
      </c>
      <c r="N59" s="217">
        <f>IF('Для розрахунку'!N59:P59="0","-",'Для розрахунку'!N59:P59)</f>
        <v>0</v>
      </c>
      <c r="O59" s="217"/>
      <c r="P59" s="217"/>
      <c r="Q59" s="218">
        <f>IF('Для розрахунку'!Q59:U59="0","-",'Для розрахунку'!Q59:U59)</f>
        <v>0</v>
      </c>
      <c r="R59" s="219"/>
      <c r="S59" s="219"/>
      <c r="T59" s="219"/>
      <c r="U59" s="219"/>
    </row>
    <row r="60" spans="1:21" s="60" customFormat="1" ht="12.75">
      <c r="A60" s="240" t="s">
        <v>38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62">
        <v>225</v>
      </c>
      <c r="N60" s="117" t="str">
        <f>IF('Для розрахунку'!O60=0," ","(")</f>
        <v> </v>
      </c>
      <c r="O60" s="118" t="str">
        <f>IF('Для розрахунку'!O60=0,"-",'Для розрахунку'!O60)</f>
        <v>-</v>
      </c>
      <c r="P60" s="119" t="str">
        <f>IF('Для розрахунку'!O60=0," ",")")</f>
        <v> </v>
      </c>
      <c r="Q60" s="117" t="str">
        <f>IF('Для розрахунку'!R60=0," ","(")</f>
        <v> </v>
      </c>
      <c r="R60" s="224" t="str">
        <f>IF('Для розрахунку'!R60:T60=0,"-",'Для розрахунку'!R60:T60)</f>
        <v>-</v>
      </c>
      <c r="S60" s="224"/>
      <c r="T60" s="224"/>
      <c r="U60" s="119" t="str">
        <f>IF('Для розрахунку'!R60=0," ",")")</f>
        <v> </v>
      </c>
    </row>
    <row r="61" spans="1:21" s="60" customFormat="1" ht="12.75">
      <c r="A61" s="168" t="s">
        <v>99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63" t="s">
        <v>98</v>
      </c>
      <c r="N61" s="139" t="str">
        <f>IF('Для розрахунку'!N61:P61=0,"-",'Для розрахунку'!N61:P61)</f>
        <v>-</v>
      </c>
      <c r="O61" s="158"/>
      <c r="P61" s="140"/>
      <c r="Q61" s="139" t="str">
        <f>IF('Для розрахунку'!Q61:U61=0,"-",'Для розрахунку'!Q61:U61)</f>
        <v>-</v>
      </c>
      <c r="R61" s="158"/>
      <c r="S61" s="158"/>
      <c r="T61" s="158"/>
      <c r="U61" s="140"/>
    </row>
    <row r="62" spans="1:21" s="60" customFormat="1" ht="13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  <c r="N62" s="137"/>
      <c r="O62" s="137"/>
      <c r="P62" s="137"/>
      <c r="Q62" s="137"/>
      <c r="R62" s="137"/>
      <c r="S62" s="137"/>
      <c r="T62" s="137"/>
      <c r="U62" s="137"/>
    </row>
    <row r="63" spans="1:21" s="66" customFormat="1" ht="19.5" customHeight="1">
      <c r="A63" s="214" t="s">
        <v>58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</row>
    <row r="64" spans="1:21" s="60" customFormat="1" ht="25.5" customHeight="1">
      <c r="A64" s="237" t="s">
        <v>59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61" t="s">
        <v>11</v>
      </c>
      <c r="N64" s="215" t="s">
        <v>72</v>
      </c>
      <c r="O64" s="215"/>
      <c r="P64" s="215"/>
      <c r="Q64" s="215" t="s">
        <v>73</v>
      </c>
      <c r="R64" s="215"/>
      <c r="S64" s="215"/>
      <c r="T64" s="215"/>
      <c r="U64" s="215"/>
    </row>
    <row r="65" spans="1:21" s="60" customFormat="1" ht="12.75">
      <c r="A65" s="237">
        <v>1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61">
        <v>2</v>
      </c>
      <c r="N65" s="215">
        <v>3</v>
      </c>
      <c r="O65" s="215"/>
      <c r="P65" s="215"/>
      <c r="Q65" s="215">
        <v>4</v>
      </c>
      <c r="R65" s="215"/>
      <c r="S65" s="215"/>
      <c r="T65" s="215"/>
      <c r="U65" s="215"/>
    </row>
    <row r="66" spans="1:21" s="60" customFormat="1" ht="12.75">
      <c r="A66" s="238" t="s">
        <v>60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62">
        <v>230</v>
      </c>
      <c r="N66" s="217" t="str">
        <f>IF('Для розрахунку'!N66:P66=0,"-",'Для розрахунку'!N66:P66)</f>
        <v>-</v>
      </c>
      <c r="O66" s="217"/>
      <c r="P66" s="217"/>
      <c r="Q66" s="218" t="str">
        <f>IF('Для розрахунку'!Q66:U66=0,"-",'Для розрахунку'!Q66:U66)</f>
        <v>-</v>
      </c>
      <c r="R66" s="219"/>
      <c r="S66" s="219"/>
      <c r="T66" s="219"/>
      <c r="U66" s="219"/>
    </row>
    <row r="67" spans="1:21" s="60" customFormat="1" ht="12.75">
      <c r="A67" s="238" t="s">
        <v>61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62">
        <v>240</v>
      </c>
      <c r="N67" s="217" t="str">
        <f>IF('Для розрахунку'!N67:P67=0,"-",'Для розрахунку'!N67:P67)</f>
        <v>-</v>
      </c>
      <c r="O67" s="217"/>
      <c r="P67" s="217"/>
      <c r="Q67" s="218" t="str">
        <f>IF('Для розрахунку'!Q67:U67=0,"-",'Для розрахунку'!Q67:U67)</f>
        <v>-</v>
      </c>
      <c r="R67" s="219"/>
      <c r="S67" s="219"/>
      <c r="T67" s="219"/>
      <c r="U67" s="219"/>
    </row>
    <row r="68" spans="1:21" s="60" customFormat="1" ht="12.75">
      <c r="A68" s="238" t="s">
        <v>62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62">
        <v>250</v>
      </c>
      <c r="N68" s="217" t="str">
        <f>IF('Для розрахунку'!N68:P68=0,"-",'Для розрахунку'!N68:P68)</f>
        <v>-</v>
      </c>
      <c r="O68" s="217"/>
      <c r="P68" s="217"/>
      <c r="Q68" s="218" t="str">
        <f>IF('Для розрахунку'!Q68:U68=0,"-",'Для розрахунку'!Q68:U68)</f>
        <v>-</v>
      </c>
      <c r="R68" s="219"/>
      <c r="S68" s="219"/>
      <c r="T68" s="219"/>
      <c r="U68" s="219"/>
    </row>
    <row r="69" spans="1:21" s="60" customFormat="1" ht="12.75">
      <c r="A69" s="238" t="s">
        <v>63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62">
        <v>260</v>
      </c>
      <c r="N69" s="217" t="str">
        <f>IF('Для розрахунку'!N69:P69=0,"-",'Для розрахунку'!N69:P69)</f>
        <v>-</v>
      </c>
      <c r="O69" s="217"/>
      <c r="P69" s="217"/>
      <c r="Q69" s="218" t="str">
        <f>IF('Для розрахунку'!Q69:U69=0,"-",'Для розрахунку'!Q69:U69)</f>
        <v>-</v>
      </c>
      <c r="R69" s="219"/>
      <c r="S69" s="219"/>
      <c r="T69" s="219"/>
      <c r="U69" s="219"/>
    </row>
    <row r="70" spans="1:21" s="60" customFormat="1" ht="12.75">
      <c r="A70" s="238" t="s">
        <v>42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62">
        <v>270</v>
      </c>
      <c r="N70" s="217" t="str">
        <f>IF('Для розрахунку'!N70:P70=0,"-",'Для розрахунку'!N70:P70)</f>
        <v>-</v>
      </c>
      <c r="O70" s="217"/>
      <c r="P70" s="217"/>
      <c r="Q70" s="218" t="str">
        <f>IF('Для розрахунку'!Q70:U70=0,"-",'Для розрахунку'!Q70:U70)</f>
        <v>-</v>
      </c>
      <c r="R70" s="219"/>
      <c r="S70" s="219"/>
      <c r="T70" s="219"/>
      <c r="U70" s="219"/>
    </row>
    <row r="71" spans="1:21" s="60" customFormat="1" ht="12.75">
      <c r="A71" s="238" t="s">
        <v>64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62">
        <v>280</v>
      </c>
      <c r="N71" s="217" t="str">
        <f>IF('Для розрахунку'!N71:P71=0,"-",'Для розрахунку'!N71:P71)</f>
        <v>-</v>
      </c>
      <c r="O71" s="217"/>
      <c r="P71" s="217"/>
      <c r="Q71" s="218" t="str">
        <f>IF('Для розрахунку'!Q71:U71=0,"-",'Для розрахунку'!Q71:U71)</f>
        <v>-</v>
      </c>
      <c r="R71" s="219"/>
      <c r="S71" s="219"/>
      <c r="T71" s="219"/>
      <c r="U71" s="219"/>
    </row>
    <row r="72" spans="1:21" s="60" customFormat="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65"/>
      <c r="N72" s="247"/>
      <c r="O72" s="247"/>
      <c r="P72" s="247"/>
      <c r="Q72" s="248"/>
      <c r="R72" s="248"/>
      <c r="S72" s="248"/>
      <c r="T72" s="248"/>
      <c r="U72" s="248"/>
    </row>
    <row r="73" spans="1:21" s="66" customFormat="1" ht="19.5" customHeight="1">
      <c r="A73" s="214" t="s">
        <v>65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</row>
    <row r="74" spans="1:21" s="60" customFormat="1" ht="25.5" customHeight="1">
      <c r="A74" s="237" t="s">
        <v>66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61" t="s">
        <v>11</v>
      </c>
      <c r="N74" s="215" t="s">
        <v>72</v>
      </c>
      <c r="O74" s="215"/>
      <c r="P74" s="215"/>
      <c r="Q74" s="215" t="s">
        <v>73</v>
      </c>
      <c r="R74" s="215"/>
      <c r="S74" s="215"/>
      <c r="T74" s="215"/>
      <c r="U74" s="215"/>
    </row>
    <row r="75" spans="1:21" s="60" customFormat="1" ht="12.75">
      <c r="A75" s="239">
        <v>1</v>
      </c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67">
        <v>2</v>
      </c>
      <c r="N75" s="246">
        <v>3</v>
      </c>
      <c r="O75" s="246"/>
      <c r="P75" s="246"/>
      <c r="Q75" s="246">
        <v>4</v>
      </c>
      <c r="R75" s="246"/>
      <c r="S75" s="246"/>
      <c r="T75" s="246"/>
      <c r="U75" s="246"/>
    </row>
    <row r="76" spans="1:21" s="60" customFormat="1" ht="12.75">
      <c r="A76" s="234" t="s">
        <v>67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68">
        <v>300</v>
      </c>
      <c r="N76" s="217" t="str">
        <f>IF('Для розрахунку'!N76:P76=0,"-",'Для розрахунку'!N76:P76)</f>
        <v>-</v>
      </c>
      <c r="O76" s="217"/>
      <c r="P76" s="217"/>
      <c r="Q76" s="218" t="str">
        <f>IF('Для розрахунку'!Q76:U76=0,"-",'Для розрахунку'!Q76:U76)</f>
        <v>-</v>
      </c>
      <c r="R76" s="219"/>
      <c r="S76" s="219"/>
      <c r="T76" s="219"/>
      <c r="U76" s="219"/>
    </row>
    <row r="77" spans="1:21" s="60" customFormat="1" ht="12.75">
      <c r="A77" s="234" t="s">
        <v>68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68">
        <v>310</v>
      </c>
      <c r="N77" s="217" t="str">
        <f>IF('Для розрахунку'!N77:P77=0,"-",'Для розрахунку'!N77:P77)</f>
        <v>-</v>
      </c>
      <c r="O77" s="217"/>
      <c r="P77" s="217"/>
      <c r="Q77" s="218" t="str">
        <f>IF('Для розрахунку'!Q77:U77=0,"-",'Для розрахунку'!Q77:U77)</f>
        <v>-</v>
      </c>
      <c r="R77" s="219"/>
      <c r="S77" s="219"/>
      <c r="T77" s="219"/>
      <c r="U77" s="219"/>
    </row>
    <row r="78" spans="1:21" s="60" customFormat="1" ht="12.75">
      <c r="A78" s="234" t="s">
        <v>69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68">
        <v>320</v>
      </c>
      <c r="N78" s="117">
        <f>IF('Для розрахунку'!O78&lt;0,"(",'Для розрахунку'!N78)</f>
        <v>0</v>
      </c>
      <c r="O78" s="120" t="str">
        <f>IF('Для розрахунку'!O78=0,"-",ABS('Для розрахунку'!O78))</f>
        <v>-</v>
      </c>
      <c r="P78" s="119">
        <f>IF('Для розрахунку'!O78&lt;0,")",'Для розрахунку'!P78)</f>
        <v>0</v>
      </c>
      <c r="Q78" s="117">
        <f>IF('Для розрахунку'!R78&lt;0,"(",'Для розрахунку'!Q78)</f>
        <v>0</v>
      </c>
      <c r="R78" s="220" t="str">
        <f>IF('Для розрахунку'!R78:T78=0,"-",ABS('Для розрахунку'!R78:T78))</f>
        <v>-</v>
      </c>
      <c r="S78" s="220"/>
      <c r="T78" s="220"/>
      <c r="U78" s="119">
        <f>IF('Для розрахунку'!R78&lt;0,")",'Для розрахунку'!U78)</f>
        <v>0</v>
      </c>
    </row>
    <row r="79" spans="1:21" s="60" customFormat="1" ht="12.75">
      <c r="A79" s="234" t="s">
        <v>70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68">
        <v>330</v>
      </c>
      <c r="N79" s="117">
        <f>IF('Для розрахунку'!O79&lt;0,"(",'Для розрахунку'!N79)</f>
        <v>0</v>
      </c>
      <c r="O79" s="120" t="str">
        <f>IF('Для розрахунку'!O79=0,"-",ABS('Для розрахунку'!O79))</f>
        <v>-</v>
      </c>
      <c r="P79" s="119">
        <f>IF('Для розрахунку'!O79&lt;0,")",'Для розрахунку'!P79)</f>
        <v>0</v>
      </c>
      <c r="Q79" s="117">
        <f>IF('Для розрахунку'!R79&lt;0,"(",'Для розрахунку'!Q79)</f>
        <v>0</v>
      </c>
      <c r="R79" s="220" t="str">
        <f>IF('Для розрахунку'!R79:T79=0,"-",ABS('Для розрахунку'!R79:T79))</f>
        <v>-</v>
      </c>
      <c r="S79" s="220"/>
      <c r="T79" s="220"/>
      <c r="U79" s="119">
        <f>IF('Для розрахунку'!R79&lt;0,")",'Для розрахунку'!U79)</f>
        <v>0</v>
      </c>
    </row>
    <row r="80" spans="1:21" s="60" customFormat="1" ht="12.75">
      <c r="A80" s="234" t="s">
        <v>71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68">
        <v>340</v>
      </c>
      <c r="N80" s="223" t="str">
        <f>IF('Для розрахунку'!N80:P80=0,"-",'Для розрахунку'!N80:P80)</f>
        <v>-</v>
      </c>
      <c r="O80" s="223"/>
      <c r="P80" s="223"/>
      <c r="Q80" s="212" t="str">
        <f>IF('Для розрахунку'!Q80:U80=0,"-",'Для розрахунку'!Q80:U80)</f>
        <v>-</v>
      </c>
      <c r="R80" s="213"/>
      <c r="S80" s="213"/>
      <c r="T80" s="213"/>
      <c r="U80" s="213"/>
    </row>
    <row r="81" spans="7:21" s="60" customFormat="1" ht="15.75" customHeight="1">
      <c r="G81" s="73"/>
      <c r="N81" s="85"/>
      <c r="O81" s="90"/>
      <c r="P81" s="77"/>
      <c r="Q81" s="87"/>
      <c r="R81" s="216"/>
      <c r="S81" s="216"/>
      <c r="T81" s="216"/>
      <c r="U81" s="79"/>
    </row>
    <row r="82" spans="1:26" s="43" customFormat="1" ht="12.75">
      <c r="A82" s="209" t="s">
        <v>12</v>
      </c>
      <c r="B82" s="209"/>
      <c r="C82" s="209"/>
      <c r="D82" s="210">
        <f>'Для розрахунку'!D82:J82</f>
        <v>0</v>
      </c>
      <c r="E82" s="211"/>
      <c r="F82" s="211"/>
      <c r="G82" s="211"/>
      <c r="H82" s="211"/>
      <c r="I82" s="211"/>
      <c r="J82" s="211"/>
      <c r="K82" s="69"/>
      <c r="L82" s="210">
        <f>'Для розрахунку'!L82:P82</f>
        <v>0</v>
      </c>
      <c r="M82" s="211"/>
      <c r="N82" s="211"/>
      <c r="O82" s="211"/>
      <c r="P82" s="211"/>
      <c r="Q82" s="114"/>
      <c r="R82" s="88"/>
      <c r="U82" s="76"/>
      <c r="W82" s="2"/>
      <c r="X82" s="2"/>
      <c r="Y82" s="2"/>
      <c r="Z82" s="2"/>
    </row>
    <row r="83" spans="1:26" s="43" customFormat="1" ht="12.75">
      <c r="A83" s="50"/>
      <c r="B83" s="70"/>
      <c r="C83" s="70"/>
      <c r="D83" s="70"/>
      <c r="E83" s="70"/>
      <c r="F83" s="70"/>
      <c r="G83" s="70"/>
      <c r="H83" s="70"/>
      <c r="I83" s="70"/>
      <c r="J83" s="70"/>
      <c r="K83" s="70"/>
      <c r="N83" s="83"/>
      <c r="O83" s="88"/>
      <c r="P83" s="76"/>
      <c r="Q83" s="114"/>
      <c r="R83" s="88"/>
      <c r="U83" s="76"/>
      <c r="W83" s="2"/>
      <c r="X83" s="2"/>
      <c r="Y83" s="2"/>
      <c r="Z83" s="2"/>
    </row>
    <row r="84" spans="1:26" s="43" customFormat="1" ht="12.75">
      <c r="A84" s="209" t="s">
        <v>13</v>
      </c>
      <c r="B84" s="209"/>
      <c r="C84" s="209"/>
      <c r="D84" s="209"/>
      <c r="E84" s="209"/>
      <c r="F84" s="221">
        <f>'Для розрахунку'!F84:J84</f>
        <v>0</v>
      </c>
      <c r="G84" s="222"/>
      <c r="H84" s="222"/>
      <c r="I84" s="222"/>
      <c r="J84" s="222"/>
      <c r="K84" s="71"/>
      <c r="L84" s="210">
        <f>'Для розрахунку'!L84:P84</f>
        <v>0</v>
      </c>
      <c r="M84" s="211"/>
      <c r="N84" s="211"/>
      <c r="O84" s="211"/>
      <c r="P84" s="211"/>
      <c r="Q84" s="114"/>
      <c r="R84" s="88"/>
      <c r="U84" s="76"/>
      <c r="W84" s="2"/>
      <c r="X84" s="2"/>
      <c r="Y84" s="2"/>
      <c r="Z84" s="2"/>
    </row>
    <row r="85" spans="1:26" s="43" customFormat="1" ht="12.75">
      <c r="A85" s="50"/>
      <c r="B85" s="50"/>
      <c r="C85" s="50"/>
      <c r="D85" s="50"/>
      <c r="E85" s="50"/>
      <c r="F85" s="72"/>
      <c r="G85" s="72"/>
      <c r="H85" s="72"/>
      <c r="I85" s="72"/>
      <c r="J85" s="72"/>
      <c r="K85" s="72"/>
      <c r="L85" s="72"/>
      <c r="M85" s="72"/>
      <c r="N85" s="86"/>
      <c r="O85" s="91"/>
      <c r="P85" s="78"/>
      <c r="Q85" s="114"/>
      <c r="R85" s="88"/>
      <c r="U85" s="76"/>
      <c r="W85" s="2"/>
      <c r="X85" s="2"/>
      <c r="Y85" s="2"/>
      <c r="Z85" s="2"/>
    </row>
  </sheetData>
  <sheetProtection sheet="1" objects="1" scenarios="1" formatCells="0" formatColumns="0" formatRows="0"/>
  <mergeCells count="203">
    <mergeCell ref="A51:L51"/>
    <mergeCell ref="N51:P51"/>
    <mergeCell ref="Q51:U51"/>
    <mergeCell ref="N47:P47"/>
    <mergeCell ref="Q47:U47"/>
    <mergeCell ref="A48:L48"/>
    <mergeCell ref="N48:P48"/>
    <mergeCell ref="Q48:U48"/>
    <mergeCell ref="A29:L29"/>
    <mergeCell ref="N29:P29"/>
    <mergeCell ref="Q29:U29"/>
    <mergeCell ref="A33:L33"/>
    <mergeCell ref="N33:P33"/>
    <mergeCell ref="Q33:U33"/>
    <mergeCell ref="A30:L30"/>
    <mergeCell ref="A31:L31"/>
    <mergeCell ref="R30:T30"/>
    <mergeCell ref="R31:T31"/>
    <mergeCell ref="A4:C4"/>
    <mergeCell ref="A5:B5"/>
    <mergeCell ref="Q5:U5"/>
    <mergeCell ref="Q6:U6"/>
    <mergeCell ref="D4:M4"/>
    <mergeCell ref="C5:M5"/>
    <mergeCell ref="G6:M6"/>
    <mergeCell ref="F9:M9"/>
    <mergeCell ref="A6:F6"/>
    <mergeCell ref="A8:E8"/>
    <mergeCell ref="F8:M8"/>
    <mergeCell ref="A9:E9"/>
    <mergeCell ref="A7:E7"/>
    <mergeCell ref="F7:M7"/>
    <mergeCell ref="N45:P45"/>
    <mergeCell ref="R36:T36"/>
    <mergeCell ref="Q37:U37"/>
    <mergeCell ref="Q38:U38"/>
    <mergeCell ref="R43:T43"/>
    <mergeCell ref="R19:T19"/>
    <mergeCell ref="N38:P38"/>
    <mergeCell ref="N39:P39"/>
    <mergeCell ref="N44:P44"/>
    <mergeCell ref="Q39:U39"/>
    <mergeCell ref="R40:T40"/>
    <mergeCell ref="R41:T41"/>
    <mergeCell ref="R42:T42"/>
    <mergeCell ref="Q44:U44"/>
    <mergeCell ref="N37:P37"/>
    <mergeCell ref="R46:T46"/>
    <mergeCell ref="R49:T49"/>
    <mergeCell ref="Q45:U45"/>
    <mergeCell ref="N67:P67"/>
    <mergeCell ref="Q67:U67"/>
    <mergeCell ref="Q50:U50"/>
    <mergeCell ref="R53:T53"/>
    <mergeCell ref="Q52:U52"/>
    <mergeCell ref="Q54:U54"/>
    <mergeCell ref="N50:P50"/>
    <mergeCell ref="N52:P52"/>
    <mergeCell ref="N69:P69"/>
    <mergeCell ref="Q65:U65"/>
    <mergeCell ref="N55:P55"/>
    <mergeCell ref="N58:P58"/>
    <mergeCell ref="N66:P66"/>
    <mergeCell ref="R57:T57"/>
    <mergeCell ref="N68:P68"/>
    <mergeCell ref="Q68:U68"/>
    <mergeCell ref="N54:P54"/>
    <mergeCell ref="Q35:U35"/>
    <mergeCell ref="R32:T32"/>
    <mergeCell ref="Q34:U34"/>
    <mergeCell ref="A32:L32"/>
    <mergeCell ref="A34:L34"/>
    <mergeCell ref="A35:L35"/>
    <mergeCell ref="Q66:U66"/>
    <mergeCell ref="N75:P75"/>
    <mergeCell ref="Q75:U75"/>
    <mergeCell ref="Q69:U69"/>
    <mergeCell ref="N70:P70"/>
    <mergeCell ref="Q70:U70"/>
    <mergeCell ref="Q74:U74"/>
    <mergeCell ref="Q71:U71"/>
    <mergeCell ref="N72:P72"/>
    <mergeCell ref="Q72:U72"/>
    <mergeCell ref="A18:L18"/>
    <mergeCell ref="A19:L19"/>
    <mergeCell ref="N61:P61"/>
    <mergeCell ref="A21:L21"/>
    <mergeCell ref="A22:L22"/>
    <mergeCell ref="A23:L23"/>
    <mergeCell ref="A28:L28"/>
    <mergeCell ref="A24:L24"/>
    <mergeCell ref="N35:P35"/>
    <mergeCell ref="N34:P34"/>
    <mergeCell ref="N16:P16"/>
    <mergeCell ref="A25:L25"/>
    <mergeCell ref="A26:L26"/>
    <mergeCell ref="A27:L27"/>
    <mergeCell ref="N25:P25"/>
    <mergeCell ref="N18:P18"/>
    <mergeCell ref="N23:P23"/>
    <mergeCell ref="A20:L20"/>
    <mergeCell ref="A16:L16"/>
    <mergeCell ref="A17:L17"/>
    <mergeCell ref="A36:L36"/>
    <mergeCell ref="A37:L37"/>
    <mergeCell ref="A38:L38"/>
    <mergeCell ref="A39:L39"/>
    <mergeCell ref="A40:L40"/>
    <mergeCell ref="A41:L41"/>
    <mergeCell ref="A42:L42"/>
    <mergeCell ref="A44:L44"/>
    <mergeCell ref="A43:L43"/>
    <mergeCell ref="A45:L45"/>
    <mergeCell ref="A46:L46"/>
    <mergeCell ref="A49:L49"/>
    <mergeCell ref="A50:L50"/>
    <mergeCell ref="A47:L47"/>
    <mergeCell ref="A52:L52"/>
    <mergeCell ref="A53:L53"/>
    <mergeCell ref="A54:L54"/>
    <mergeCell ref="A55:L55"/>
    <mergeCell ref="A56:L56"/>
    <mergeCell ref="A57:L57"/>
    <mergeCell ref="A58:L58"/>
    <mergeCell ref="A59:L59"/>
    <mergeCell ref="N59:P59"/>
    <mergeCell ref="A64:L64"/>
    <mergeCell ref="A65:L65"/>
    <mergeCell ref="A66:L66"/>
    <mergeCell ref="A60:L60"/>
    <mergeCell ref="A61:L61"/>
    <mergeCell ref="N65:P65"/>
    <mergeCell ref="N64:P64"/>
    <mergeCell ref="A67:L67"/>
    <mergeCell ref="A75:L75"/>
    <mergeCell ref="A68:L68"/>
    <mergeCell ref="A69:L69"/>
    <mergeCell ref="A70:L70"/>
    <mergeCell ref="A71:L71"/>
    <mergeCell ref="Q8:U8"/>
    <mergeCell ref="R22:T22"/>
    <mergeCell ref="A80:L80"/>
    <mergeCell ref="I14:L14"/>
    <mergeCell ref="A76:L76"/>
    <mergeCell ref="A77:L77"/>
    <mergeCell ref="A78:L78"/>
    <mergeCell ref="A79:L79"/>
    <mergeCell ref="A72:L72"/>
    <mergeCell ref="A74:L74"/>
    <mergeCell ref="Q3:R3"/>
    <mergeCell ref="T3:U3"/>
    <mergeCell ref="Q4:U4"/>
    <mergeCell ref="Q7:U7"/>
    <mergeCell ref="K1:U1"/>
    <mergeCell ref="N17:P17"/>
    <mergeCell ref="Q17:U17"/>
    <mergeCell ref="A15:U15"/>
    <mergeCell ref="G12:K12"/>
    <mergeCell ref="Q9:U9"/>
    <mergeCell ref="Q14:U14"/>
    <mergeCell ref="Q16:U16"/>
    <mergeCell ref="A11:U11"/>
    <mergeCell ref="Q2:U2"/>
    <mergeCell ref="Q18:U18"/>
    <mergeCell ref="R20:T20"/>
    <mergeCell ref="R21:T21"/>
    <mergeCell ref="Q64:U64"/>
    <mergeCell ref="Q55:U55"/>
    <mergeCell ref="Q58:U58"/>
    <mergeCell ref="R60:T60"/>
    <mergeCell ref="Q61:U61"/>
    <mergeCell ref="Q59:U59"/>
    <mergeCell ref="R56:T56"/>
    <mergeCell ref="Q23:U23"/>
    <mergeCell ref="N26:P26"/>
    <mergeCell ref="Q26:U26"/>
    <mergeCell ref="N28:P28"/>
    <mergeCell ref="Q28:U28"/>
    <mergeCell ref="Q25:U25"/>
    <mergeCell ref="R24:T24"/>
    <mergeCell ref="R27:T27"/>
    <mergeCell ref="A84:E84"/>
    <mergeCell ref="F84:J84"/>
    <mergeCell ref="L84:P84"/>
    <mergeCell ref="N80:P80"/>
    <mergeCell ref="R81:T81"/>
    <mergeCell ref="N71:P71"/>
    <mergeCell ref="N77:P77"/>
    <mergeCell ref="Q77:U77"/>
    <mergeCell ref="N76:P76"/>
    <mergeCell ref="Q76:U76"/>
    <mergeCell ref="R78:T78"/>
    <mergeCell ref="R79:T79"/>
    <mergeCell ref="W5:Z8"/>
    <mergeCell ref="W1:Z4"/>
    <mergeCell ref="W9:Z9"/>
    <mergeCell ref="A82:C82"/>
    <mergeCell ref="D82:J82"/>
    <mergeCell ref="L82:P82"/>
    <mergeCell ref="Q80:U80"/>
    <mergeCell ref="A73:U73"/>
    <mergeCell ref="A63:U63"/>
    <mergeCell ref="N74:P74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2009-11-19T10:14:25Z</cp:lastPrinted>
  <dcterms:created xsi:type="dcterms:W3CDTF">2006-11-10T08:57:46Z</dcterms:created>
  <dcterms:modified xsi:type="dcterms:W3CDTF">2010-04-09T07:15:54Z</dcterms:modified>
  <cp:category/>
  <cp:version/>
  <cp:contentType/>
  <cp:contentStatus/>
</cp:coreProperties>
</file>