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90" windowWidth="8730" windowHeight="6735" activeTab="0"/>
  </bookViews>
  <sheets>
    <sheet name="2009-02" sheetId="1" r:id="rId1"/>
    <sheet name="2008-03" sheetId="2" r:id="rId2"/>
  </sheets>
  <definedNames>
    <definedName name="_xlnm.Print_Area" localSheetId="1">'2008-03'!$A$1:$F$43</definedName>
    <definedName name="_xlnm.Print_Area" localSheetId="0">'2009-02'!$A$1:$F$43</definedName>
  </definedNames>
  <calcPr fullCalcOnLoad="1"/>
</workbook>
</file>

<file path=xl/sharedStrings.xml><?xml version="1.0" encoding="utf-8"?>
<sst xmlns="http://schemas.openxmlformats.org/spreadsheetml/2006/main" count="104" uniqueCount="31">
  <si>
    <t>грн.</t>
  </si>
  <si>
    <t>Предприятие</t>
  </si>
  <si>
    <t>Сотрудник</t>
  </si>
  <si>
    <t>На руки</t>
  </si>
  <si>
    <t>Начислено зарплаты</t>
  </si>
  <si>
    <t>Итого платит предприятие</t>
  </si>
  <si>
    <t>Итого платит сотрудник</t>
  </si>
  <si>
    <t>Пенсионный</t>
  </si>
  <si>
    <t>Соцстрах</t>
  </si>
  <si>
    <t>Занятость</t>
  </si>
  <si>
    <t>Травматизм</t>
  </si>
  <si>
    <t>Налог на доход</t>
  </si>
  <si>
    <t>НДС</t>
  </si>
  <si>
    <t>Итого зарплата и налоги с предприятия</t>
  </si>
  <si>
    <t>Налог на прибыль</t>
  </si>
  <si>
    <t>База для НДС</t>
  </si>
  <si>
    <t>Прибыль (минимальная по требованию налоговой)</t>
  </si>
  <si>
    <t>Расчет начисленной заработной платы по аутсорсингу персонала</t>
  </si>
  <si>
    <t>Коммунальный налог</t>
  </si>
  <si>
    <t>0,5-1,0%</t>
  </si>
  <si>
    <t>Общая сумма оплаты за аутсорсинг персонала</t>
  </si>
  <si>
    <t>Директор</t>
  </si>
  <si>
    <t>за март 2008 года.</t>
  </si>
  <si>
    <t>Трудовые соглашения</t>
  </si>
  <si>
    <t>Штатные работники</t>
  </si>
  <si>
    <t>Всего</t>
  </si>
  <si>
    <t>Численость работников</t>
  </si>
  <si>
    <t>контрольные суммы</t>
  </si>
  <si>
    <t>Иванов Н.А.</t>
  </si>
  <si>
    <t>ООО "Я-Сервис"</t>
  </si>
  <si>
    <t>за февраль 2009 года.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</si>
</sst>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</numFmts>
  <fonts count="6">
    <font>
      <sz val="8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2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2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C42" sqref="C42"/>
    </sheetView>
  </sheetViews>
  <sheetFormatPr defaultColWidth="9.33203125" defaultRowHeight="11.25"/>
  <cols>
    <col min="1" max="1" width="50.83203125" style="0" customWidth="1"/>
    <col min="2" max="2" width="10.83203125" style="0" customWidth="1"/>
    <col min="3" max="5" width="12.83203125" style="0" customWidth="1"/>
    <col min="6" max="6" width="8.83203125" style="0" customWidth="1"/>
    <col min="7" max="7" width="12.83203125" style="0" customWidth="1"/>
  </cols>
  <sheetData>
    <row r="1" spans="1:6" ht="27">
      <c r="A1" s="14" t="s">
        <v>29</v>
      </c>
      <c r="B1" s="5"/>
      <c r="C1" s="1"/>
      <c r="D1" s="1"/>
      <c r="E1" s="1"/>
      <c r="F1" s="5"/>
    </row>
    <row r="2" spans="1:6" ht="12.75">
      <c r="A2" s="6"/>
      <c r="B2" s="7"/>
      <c r="C2" s="3"/>
      <c r="D2" s="3"/>
      <c r="E2" s="3"/>
      <c r="F2" s="7"/>
    </row>
    <row r="3" spans="1:6" ht="15.75">
      <c r="A3" s="4" t="s">
        <v>17</v>
      </c>
      <c r="B3" s="7"/>
      <c r="C3" s="3"/>
      <c r="D3" s="3"/>
      <c r="E3" s="3"/>
      <c r="F3" s="7"/>
    </row>
    <row r="4" spans="1:6" ht="15.75">
      <c r="A4" s="4" t="s">
        <v>30</v>
      </c>
      <c r="B4" s="7"/>
      <c r="C4" s="3"/>
      <c r="D4" s="3"/>
      <c r="E4" s="3"/>
      <c r="F4" s="7"/>
    </row>
    <row r="5" spans="1:6" ht="15.75">
      <c r="A5" s="4"/>
      <c r="B5" s="7"/>
      <c r="C5" s="3"/>
      <c r="D5" s="3"/>
      <c r="E5" s="3"/>
      <c r="F5" s="7"/>
    </row>
    <row r="6" spans="1:7" ht="22.5">
      <c r="A6" s="4"/>
      <c r="B6" s="7"/>
      <c r="C6" s="20" t="s">
        <v>24</v>
      </c>
      <c r="D6" s="20" t="s">
        <v>23</v>
      </c>
      <c r="E6" s="21" t="s">
        <v>25</v>
      </c>
      <c r="F6" s="7"/>
      <c r="G6" s="25" t="s">
        <v>27</v>
      </c>
    </row>
    <row r="7" spans="1:7" ht="12.75">
      <c r="A7" s="6"/>
      <c r="B7" s="7"/>
      <c r="C7" s="3"/>
      <c r="D7" s="3"/>
      <c r="E7" s="3"/>
      <c r="F7" s="7"/>
      <c r="G7" s="2"/>
    </row>
    <row r="8" spans="1:7" ht="12.75">
      <c r="A8" s="6" t="s">
        <v>26</v>
      </c>
      <c r="B8" s="7"/>
      <c r="C8" s="23">
        <v>14</v>
      </c>
      <c r="D8" s="23">
        <v>2</v>
      </c>
      <c r="E8" s="24">
        <f>SUM(C8:D8)</f>
        <v>16</v>
      </c>
      <c r="F8" s="7"/>
      <c r="G8" s="2"/>
    </row>
    <row r="9" spans="1:7" ht="12.75">
      <c r="A9" s="6"/>
      <c r="B9" s="7"/>
      <c r="C9" s="3"/>
      <c r="D9" s="3"/>
      <c r="E9" s="3"/>
      <c r="F9" s="7"/>
      <c r="G9" s="2"/>
    </row>
    <row r="10" spans="1:7" ht="12.75">
      <c r="A10" s="6" t="s">
        <v>4</v>
      </c>
      <c r="B10" s="7"/>
      <c r="C10" s="9">
        <v>8209.1</v>
      </c>
      <c r="D10" s="9">
        <v>1090</v>
      </c>
      <c r="E10" s="9">
        <f>SUM(C10:D10)</f>
        <v>9299.1</v>
      </c>
      <c r="F10" s="7" t="s">
        <v>0</v>
      </c>
      <c r="G10" s="3"/>
    </row>
    <row r="11" spans="1:7" ht="12.75">
      <c r="A11" s="6"/>
      <c r="B11" s="7"/>
      <c r="C11" s="9"/>
      <c r="D11" s="9"/>
      <c r="E11" s="9"/>
      <c r="F11" s="7"/>
      <c r="G11" s="3"/>
    </row>
    <row r="12" spans="1:7" ht="12.75">
      <c r="A12" s="8" t="s">
        <v>1</v>
      </c>
      <c r="B12" s="7"/>
      <c r="C12" s="3"/>
      <c r="D12" s="3"/>
      <c r="E12" s="3"/>
      <c r="F12" s="7"/>
      <c r="G12" s="3"/>
    </row>
    <row r="13" spans="1:7" ht="12.75">
      <c r="A13" s="6" t="s">
        <v>7</v>
      </c>
      <c r="B13" s="10">
        <v>0.332</v>
      </c>
      <c r="C13" s="3">
        <v>2545.89</v>
      </c>
      <c r="D13" s="3">
        <v>361.88</v>
      </c>
      <c r="E13" s="22">
        <f aca="true" t="shared" si="0" ref="E13:E20">SUM(C13:D13)</f>
        <v>2907.77</v>
      </c>
      <c r="F13" s="7" t="s">
        <v>0</v>
      </c>
      <c r="G13" s="3">
        <f>E10*B13</f>
        <v>3087.3012000000003</v>
      </c>
    </row>
    <row r="14" spans="1:7" ht="12.75">
      <c r="A14" s="6"/>
      <c r="B14" s="10">
        <v>0.04</v>
      </c>
      <c r="C14" s="3">
        <v>21.63</v>
      </c>
      <c r="D14" s="3"/>
      <c r="E14" s="22">
        <f t="shared" si="0"/>
        <v>21.63</v>
      </c>
      <c r="F14" s="7" t="s">
        <v>0</v>
      </c>
      <c r="G14" s="3"/>
    </row>
    <row r="15" spans="1:7" ht="12.75">
      <c r="A15" s="6" t="s">
        <v>8</v>
      </c>
      <c r="B15" s="10">
        <v>0.014</v>
      </c>
      <c r="C15" s="3">
        <v>123.14</v>
      </c>
      <c r="D15" s="3">
        <v>16.35</v>
      </c>
      <c r="E15" s="22">
        <f t="shared" si="0"/>
        <v>139.49</v>
      </c>
      <c r="F15" s="7" t="s">
        <v>0</v>
      </c>
      <c r="G15" s="3">
        <f>E10*B15</f>
        <v>130.1874</v>
      </c>
    </row>
    <row r="16" spans="1:7" ht="12.75">
      <c r="A16" s="6" t="s">
        <v>9</v>
      </c>
      <c r="B16" s="10">
        <v>0.016</v>
      </c>
      <c r="C16" s="3">
        <v>106.72</v>
      </c>
      <c r="D16" s="3">
        <v>14.17</v>
      </c>
      <c r="E16" s="22">
        <f t="shared" si="0"/>
        <v>120.89</v>
      </c>
      <c r="F16" s="7" t="s">
        <v>0</v>
      </c>
      <c r="G16" s="3">
        <f>E10*B16</f>
        <v>148.78560000000002</v>
      </c>
    </row>
    <row r="17" spans="1:7" ht="12.75">
      <c r="A17" s="6" t="s">
        <v>10</v>
      </c>
      <c r="B17" s="10">
        <v>0.0106</v>
      </c>
      <c r="C17" s="3">
        <v>95.23</v>
      </c>
      <c r="D17" s="3">
        <v>12.64</v>
      </c>
      <c r="E17" s="22">
        <f t="shared" si="0"/>
        <v>107.87</v>
      </c>
      <c r="F17" s="7" t="s">
        <v>0</v>
      </c>
      <c r="G17" s="3">
        <f>E10*B17</f>
        <v>98.57046000000001</v>
      </c>
    </row>
    <row r="18" spans="1:7" ht="12.75">
      <c r="A18" s="6" t="s">
        <v>18</v>
      </c>
      <c r="B18" s="26">
        <v>1.7</v>
      </c>
      <c r="C18" s="3">
        <v>23.8</v>
      </c>
      <c r="D18" s="3">
        <v>3.4</v>
      </c>
      <c r="E18" s="22">
        <f t="shared" si="0"/>
        <v>27.2</v>
      </c>
      <c r="F18" s="7" t="s">
        <v>0</v>
      </c>
      <c r="G18" s="3">
        <f>E8*B18</f>
        <v>27.2</v>
      </c>
    </row>
    <row r="19" spans="1:7" ht="12.75">
      <c r="A19" s="12" t="s">
        <v>5</v>
      </c>
      <c r="B19" s="7"/>
      <c r="C19" s="16">
        <f>SUM(C13:C18)</f>
        <v>2916.41</v>
      </c>
      <c r="D19" s="16">
        <f>SUM(D13:D18)</f>
        <v>408.44</v>
      </c>
      <c r="E19" s="9">
        <f t="shared" si="0"/>
        <v>3324.85</v>
      </c>
      <c r="F19" s="7" t="s">
        <v>0</v>
      </c>
      <c r="G19" s="3"/>
    </row>
    <row r="20" spans="1:7" ht="12.75">
      <c r="A20" s="12" t="s">
        <v>13</v>
      </c>
      <c r="B20" s="7"/>
      <c r="C20" s="16">
        <f>C10+C19</f>
        <v>11125.51</v>
      </c>
      <c r="D20" s="16">
        <f>D10+D19</f>
        <v>1498.44</v>
      </c>
      <c r="E20" s="9">
        <f t="shared" si="0"/>
        <v>12623.95</v>
      </c>
      <c r="F20" s="7" t="s">
        <v>0</v>
      </c>
      <c r="G20" s="3"/>
    </row>
    <row r="21" spans="1:7" ht="12.75">
      <c r="A21" s="6"/>
      <c r="B21" s="10"/>
      <c r="C21" s="3"/>
      <c r="D21" s="3"/>
      <c r="E21" s="3"/>
      <c r="F21" s="7"/>
      <c r="G21" s="3"/>
    </row>
    <row r="22" spans="1:7" ht="12.75">
      <c r="A22" s="8" t="s">
        <v>2</v>
      </c>
      <c r="B22" s="7"/>
      <c r="C22" s="3"/>
      <c r="D22" s="3"/>
      <c r="E22" s="3"/>
      <c r="F22" s="7"/>
      <c r="G22" s="3"/>
    </row>
    <row r="23" spans="1:7" ht="12.75">
      <c r="A23" s="6" t="s">
        <v>11</v>
      </c>
      <c r="B23" s="11">
        <v>0.15</v>
      </c>
      <c r="C23" s="3">
        <v>1135.9</v>
      </c>
      <c r="D23" s="3">
        <v>163.5</v>
      </c>
      <c r="E23" s="22">
        <f>SUM(C23:D23)</f>
        <v>1299.4</v>
      </c>
      <c r="F23" s="7" t="s">
        <v>0</v>
      </c>
      <c r="G23" s="3"/>
    </row>
    <row r="24" spans="1:7" ht="12.75">
      <c r="A24" s="6" t="s">
        <v>7</v>
      </c>
      <c r="B24" s="11">
        <v>0.02</v>
      </c>
      <c r="C24" s="3">
        <v>164.21</v>
      </c>
      <c r="D24" s="3">
        <v>21.8</v>
      </c>
      <c r="E24" s="22">
        <f>SUM(C24:D24)</f>
        <v>186.01000000000002</v>
      </c>
      <c r="F24" s="7" t="s">
        <v>0</v>
      </c>
      <c r="G24" s="3">
        <f>E10*B24</f>
        <v>185.982</v>
      </c>
    </row>
    <row r="25" spans="1:7" ht="12.75">
      <c r="A25" s="6" t="s">
        <v>8</v>
      </c>
      <c r="B25" s="10" t="s">
        <v>19</v>
      </c>
      <c r="C25" s="3">
        <v>44.93</v>
      </c>
      <c r="D25" s="3">
        <v>5.46</v>
      </c>
      <c r="E25" s="22">
        <f>SUM(C25:D25)</f>
        <v>50.39</v>
      </c>
      <c r="F25" s="7" t="s">
        <v>0</v>
      </c>
      <c r="G25" s="3">
        <f>E10*0.5%</f>
        <v>46.4955</v>
      </c>
    </row>
    <row r="26" spans="1:7" ht="12.75">
      <c r="A26" s="6" t="s">
        <v>9</v>
      </c>
      <c r="B26" s="15">
        <v>0.6</v>
      </c>
      <c r="C26" s="3">
        <v>41.06</v>
      </c>
      <c r="D26" s="3">
        <v>5.46</v>
      </c>
      <c r="E26" s="22">
        <f>SUM(C26:D26)</f>
        <v>46.52</v>
      </c>
      <c r="F26" s="7" t="s">
        <v>0</v>
      </c>
      <c r="G26" s="3">
        <f>E10*B26</f>
        <v>5579.46</v>
      </c>
    </row>
    <row r="27" spans="1:7" ht="12.75">
      <c r="A27" s="12" t="s">
        <v>6</v>
      </c>
      <c r="B27" s="7"/>
      <c r="C27" s="3">
        <f>SUM(C23:C26)</f>
        <v>1386.1000000000001</v>
      </c>
      <c r="D27" s="3">
        <f>SUM(D23:D26)</f>
        <v>196.22000000000003</v>
      </c>
      <c r="E27" s="22">
        <f>SUM(C27:D27)</f>
        <v>1582.3200000000002</v>
      </c>
      <c r="F27" s="7" t="s">
        <v>0</v>
      </c>
      <c r="G27" s="3"/>
    </row>
    <row r="28" spans="1:7" ht="12.75">
      <c r="A28" s="6"/>
      <c r="B28" s="7"/>
      <c r="C28" s="3"/>
      <c r="D28" s="3"/>
      <c r="E28" s="3"/>
      <c r="F28" s="7"/>
      <c r="G28" s="3"/>
    </row>
    <row r="29" spans="1:7" ht="12.75">
      <c r="A29" s="17" t="s">
        <v>3</v>
      </c>
      <c r="B29" s="18"/>
      <c r="C29" s="19">
        <f>C10-C27</f>
        <v>6823</v>
      </c>
      <c r="D29" s="19">
        <f>D10-D27</f>
        <v>893.78</v>
      </c>
      <c r="E29" s="22">
        <f>SUM(C29:D29)</f>
        <v>7716.78</v>
      </c>
      <c r="F29" s="7" t="s">
        <v>0</v>
      </c>
      <c r="G29" s="3"/>
    </row>
    <row r="30" spans="1:7" ht="12.75">
      <c r="A30" s="6"/>
      <c r="B30" s="7"/>
      <c r="C30" s="3"/>
      <c r="D30" s="3"/>
      <c r="E30" s="22"/>
      <c r="F30" s="7"/>
      <c r="G30" s="3"/>
    </row>
    <row r="31" spans="1:7" ht="12.75">
      <c r="A31" s="6" t="s">
        <v>16</v>
      </c>
      <c r="B31" s="11">
        <v>0.05</v>
      </c>
      <c r="C31" s="3">
        <f>C20*B31</f>
        <v>556.2755000000001</v>
      </c>
      <c r="D31" s="3">
        <f>D20*B31</f>
        <v>74.92200000000001</v>
      </c>
      <c r="E31" s="22">
        <f>SUM(C31:D31)</f>
        <v>631.1975000000001</v>
      </c>
      <c r="F31" s="7" t="s">
        <v>0</v>
      </c>
      <c r="G31" s="3"/>
    </row>
    <row r="32" spans="1:7" ht="12.75">
      <c r="A32" s="6" t="s">
        <v>14</v>
      </c>
      <c r="B32" s="11">
        <v>0.25</v>
      </c>
      <c r="C32" s="3">
        <f>C31*B32</f>
        <v>139.06887500000002</v>
      </c>
      <c r="D32" s="3">
        <f>D31*B32</f>
        <v>18.730500000000003</v>
      </c>
      <c r="E32" s="22">
        <f>SUM(C32:D32)</f>
        <v>157.79937500000003</v>
      </c>
      <c r="F32" s="7" t="s">
        <v>0</v>
      </c>
      <c r="G32" s="3"/>
    </row>
    <row r="33" spans="1:7" ht="12.75">
      <c r="A33" s="6"/>
      <c r="B33" s="7"/>
      <c r="C33" s="3"/>
      <c r="D33" s="3"/>
      <c r="E33" s="3"/>
      <c r="F33" s="7"/>
      <c r="G33" s="3"/>
    </row>
    <row r="34" spans="1:7" ht="12.75">
      <c r="A34" s="6" t="s">
        <v>15</v>
      </c>
      <c r="B34" s="7"/>
      <c r="C34" s="16">
        <f>C20+C31</f>
        <v>11681.7855</v>
      </c>
      <c r="D34" s="16">
        <f>D20+D31</f>
        <v>1573.362</v>
      </c>
      <c r="E34" s="9">
        <f>SUM(C34:D34)</f>
        <v>13255.1475</v>
      </c>
      <c r="F34" s="7" t="s">
        <v>0</v>
      </c>
      <c r="G34" s="3"/>
    </row>
    <row r="35" spans="1:7" ht="12.75">
      <c r="A35" s="6"/>
      <c r="B35" s="7"/>
      <c r="C35" s="3"/>
      <c r="D35" s="3"/>
      <c r="E35" s="3"/>
      <c r="F35" s="7"/>
      <c r="G35" s="3"/>
    </row>
    <row r="36" spans="1:7" ht="12.75">
      <c r="A36" s="6" t="s">
        <v>12</v>
      </c>
      <c r="B36" s="11">
        <v>0.2</v>
      </c>
      <c r="C36" s="16">
        <f>ROUND(C34*B36,2)</f>
        <v>2336.36</v>
      </c>
      <c r="D36" s="16">
        <f>ROUND(D34*B36,2)</f>
        <v>314.67</v>
      </c>
      <c r="E36" s="9">
        <f>SUM(C36:D36)</f>
        <v>2651.03</v>
      </c>
      <c r="F36" s="7" t="s">
        <v>0</v>
      </c>
      <c r="G36" s="3"/>
    </row>
    <row r="37" spans="1:7" ht="12.75">
      <c r="A37" s="6"/>
      <c r="B37" s="11"/>
      <c r="C37" s="3"/>
      <c r="D37" s="3"/>
      <c r="E37" s="3"/>
      <c r="F37" s="7"/>
      <c r="G37" s="3"/>
    </row>
    <row r="38" spans="1:7" ht="12.75">
      <c r="A38" s="13" t="s">
        <v>20</v>
      </c>
      <c r="B38" s="7"/>
      <c r="C38" s="9">
        <f>C34+C36</f>
        <v>14018.1455</v>
      </c>
      <c r="D38" s="9">
        <f>D34+D36</f>
        <v>1888.0320000000002</v>
      </c>
      <c r="E38" s="9">
        <f>SUM(C38:D38)</f>
        <v>15906.177500000002</v>
      </c>
      <c r="F38" s="7" t="s">
        <v>0</v>
      </c>
      <c r="G38" s="3"/>
    </row>
    <row r="39" spans="1:7" ht="12.75">
      <c r="A39" s="13"/>
      <c r="B39" s="7"/>
      <c r="C39" s="9"/>
      <c r="D39" s="9"/>
      <c r="E39" s="9"/>
      <c r="F39" s="7"/>
      <c r="G39" s="3"/>
    </row>
    <row r="40" spans="1:7" ht="12.75">
      <c r="A40" s="13"/>
      <c r="B40" s="7"/>
      <c r="C40" s="9"/>
      <c r="D40" s="9"/>
      <c r="E40" s="9"/>
      <c r="F40" s="7"/>
      <c r="G40" s="3"/>
    </row>
    <row r="41" spans="1:7" ht="12.75">
      <c r="A41" s="13"/>
      <c r="B41" s="7"/>
      <c r="C41" s="9"/>
      <c r="D41" s="9"/>
      <c r="E41" s="9"/>
      <c r="F41" s="7"/>
      <c r="G41" s="3"/>
    </row>
    <row r="42" spans="1:7" ht="12.75">
      <c r="A42" s="6"/>
      <c r="B42" s="7"/>
      <c r="C42" s="3"/>
      <c r="D42" s="3"/>
      <c r="E42" s="3"/>
      <c r="F42" s="7"/>
      <c r="G42" s="3"/>
    </row>
    <row r="43" spans="1:7" ht="12.75">
      <c r="A43" s="6" t="s">
        <v>21</v>
      </c>
      <c r="B43" s="7"/>
      <c r="C43" s="3" t="s">
        <v>28</v>
      </c>
      <c r="D43" s="3"/>
      <c r="E43" s="3"/>
      <c r="F43" s="7"/>
      <c r="G43" s="3"/>
    </row>
    <row r="44" spans="1:7" ht="12.75">
      <c r="A44" s="6"/>
      <c r="B44" s="7"/>
      <c r="C44" s="3"/>
      <c r="D44" s="3"/>
      <c r="E44" s="3"/>
      <c r="F44" s="7"/>
      <c r="G44" s="1"/>
    </row>
    <row r="45" ht="11.25">
      <c r="G45" s="1"/>
    </row>
    <row r="46" ht="11.25">
      <c r="G46" s="1"/>
    </row>
    <row r="47" ht="11.25">
      <c r="G47" s="1"/>
    </row>
    <row r="48" ht="11.25">
      <c r="G48" s="1"/>
    </row>
  </sheetData>
  <printOptions/>
  <pageMargins left="1.574803149606299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J6" sqref="J6"/>
    </sheetView>
  </sheetViews>
  <sheetFormatPr defaultColWidth="9.33203125" defaultRowHeight="11.25"/>
  <cols>
    <col min="1" max="1" width="50.83203125" style="0" customWidth="1"/>
    <col min="2" max="2" width="10.83203125" style="0" customWidth="1"/>
    <col min="3" max="5" width="12.83203125" style="0" customWidth="1"/>
    <col min="6" max="6" width="8.83203125" style="0" customWidth="1"/>
    <col min="7" max="7" width="12.83203125" style="0" customWidth="1"/>
  </cols>
  <sheetData>
    <row r="1" spans="1:6" ht="27">
      <c r="A1" s="14" t="s">
        <v>29</v>
      </c>
      <c r="B1" s="5"/>
      <c r="C1" s="1"/>
      <c r="D1" s="1"/>
      <c r="E1" s="1"/>
      <c r="F1" s="5"/>
    </row>
    <row r="2" spans="1:6" ht="12.75">
      <c r="A2" s="6"/>
      <c r="B2" s="7"/>
      <c r="C2" s="3"/>
      <c r="D2" s="3"/>
      <c r="E2" s="3"/>
      <c r="F2" s="7"/>
    </row>
    <row r="3" spans="1:6" ht="15.75">
      <c r="A3" s="4" t="s">
        <v>17</v>
      </c>
      <c r="B3" s="7"/>
      <c r="C3" s="3"/>
      <c r="D3" s="3"/>
      <c r="E3" s="3"/>
      <c r="F3" s="7"/>
    </row>
    <row r="4" spans="1:6" ht="15.75">
      <c r="A4" s="4" t="s">
        <v>22</v>
      </c>
      <c r="B4" s="7"/>
      <c r="C4" s="3"/>
      <c r="D4" s="3"/>
      <c r="E4" s="3"/>
      <c r="F4" s="7"/>
    </row>
    <row r="5" spans="1:6" ht="15.75">
      <c r="A5" s="4"/>
      <c r="B5" s="7"/>
      <c r="C5" s="3"/>
      <c r="D5" s="3"/>
      <c r="E5" s="3"/>
      <c r="F5" s="7"/>
    </row>
    <row r="6" spans="1:7" ht="22.5">
      <c r="A6" s="4"/>
      <c r="B6" s="7"/>
      <c r="C6" s="20" t="s">
        <v>24</v>
      </c>
      <c r="D6" s="20" t="s">
        <v>23</v>
      </c>
      <c r="E6" s="21" t="s">
        <v>25</v>
      </c>
      <c r="F6" s="7"/>
      <c r="G6" s="25" t="s">
        <v>27</v>
      </c>
    </row>
    <row r="7" spans="1:7" ht="12.75">
      <c r="A7" s="6"/>
      <c r="B7" s="7"/>
      <c r="C7" s="3"/>
      <c r="D7" s="3"/>
      <c r="E7" s="3"/>
      <c r="F7" s="7"/>
      <c r="G7" s="2"/>
    </row>
    <row r="8" spans="1:7" ht="12.75">
      <c r="A8" s="6" t="s">
        <v>26</v>
      </c>
      <c r="B8" s="7"/>
      <c r="C8" s="23">
        <v>14</v>
      </c>
      <c r="D8" s="23">
        <v>2</v>
      </c>
      <c r="E8" s="24">
        <f>SUM(C8:D8)</f>
        <v>16</v>
      </c>
      <c r="F8" s="7"/>
      <c r="G8" s="2"/>
    </row>
    <row r="9" spans="1:7" ht="12.75">
      <c r="A9" s="6"/>
      <c r="B9" s="7"/>
      <c r="C9" s="3"/>
      <c r="D9" s="3"/>
      <c r="E9" s="3"/>
      <c r="F9" s="7"/>
      <c r="G9" s="2"/>
    </row>
    <row r="10" spans="1:7" ht="12.75">
      <c r="A10" s="6" t="s">
        <v>4</v>
      </c>
      <c r="B10" s="7"/>
      <c r="C10" s="9">
        <v>8209.1</v>
      </c>
      <c r="D10" s="9">
        <v>1090</v>
      </c>
      <c r="E10" s="9">
        <f>SUM(C10:D10)</f>
        <v>9299.1</v>
      </c>
      <c r="F10" s="7" t="s">
        <v>0</v>
      </c>
      <c r="G10" s="3"/>
    </row>
    <row r="11" spans="1:7" ht="12.75">
      <c r="A11" s="6"/>
      <c r="B11" s="7"/>
      <c r="C11" s="9"/>
      <c r="D11" s="9"/>
      <c r="E11" s="9"/>
      <c r="F11" s="7"/>
      <c r="G11" s="3"/>
    </row>
    <row r="12" spans="1:7" ht="12.75">
      <c r="A12" s="8" t="s">
        <v>1</v>
      </c>
      <c r="B12" s="7"/>
      <c r="C12" s="3"/>
      <c r="D12" s="3"/>
      <c r="E12" s="3"/>
      <c r="F12" s="7"/>
      <c r="G12" s="3"/>
    </row>
    <row r="13" spans="1:7" ht="12.75">
      <c r="A13" s="6" t="s">
        <v>7</v>
      </c>
      <c r="B13" s="10">
        <v>0.332</v>
      </c>
      <c r="C13" s="3">
        <v>2545.89</v>
      </c>
      <c r="D13" s="3">
        <v>361.88</v>
      </c>
      <c r="E13" s="22">
        <f aca="true" t="shared" si="0" ref="E13:E20">SUM(C13:D13)</f>
        <v>2907.77</v>
      </c>
      <c r="F13" s="7" t="s">
        <v>0</v>
      </c>
      <c r="G13" s="3">
        <f>E10*B13</f>
        <v>3087.3012000000003</v>
      </c>
    </row>
    <row r="14" spans="1:7" ht="12.75">
      <c r="A14" s="6"/>
      <c r="B14" s="10">
        <v>0.04</v>
      </c>
      <c r="C14" s="3">
        <v>21.63</v>
      </c>
      <c r="D14" s="3"/>
      <c r="E14" s="22">
        <f t="shared" si="0"/>
        <v>21.63</v>
      </c>
      <c r="F14" s="7" t="s">
        <v>0</v>
      </c>
      <c r="G14" s="3"/>
    </row>
    <row r="15" spans="1:7" ht="12.75">
      <c r="A15" s="6" t="s">
        <v>8</v>
      </c>
      <c r="B15" s="10">
        <v>0.015</v>
      </c>
      <c r="C15" s="3">
        <v>123.14</v>
      </c>
      <c r="D15" s="3">
        <v>16.35</v>
      </c>
      <c r="E15" s="22">
        <f t="shared" si="0"/>
        <v>139.49</v>
      </c>
      <c r="F15" s="7" t="s">
        <v>0</v>
      </c>
      <c r="G15" s="3">
        <f>E10*B15</f>
        <v>139.4865</v>
      </c>
    </row>
    <row r="16" spans="1:7" ht="12.75">
      <c r="A16" s="6" t="s">
        <v>9</v>
      </c>
      <c r="B16" s="10">
        <v>0.013</v>
      </c>
      <c r="C16" s="3">
        <v>106.72</v>
      </c>
      <c r="D16" s="3">
        <v>14.17</v>
      </c>
      <c r="E16" s="22">
        <f t="shared" si="0"/>
        <v>120.89</v>
      </c>
      <c r="F16" s="7" t="s">
        <v>0</v>
      </c>
      <c r="G16" s="3">
        <f>E10*B16</f>
        <v>120.8883</v>
      </c>
    </row>
    <row r="17" spans="1:7" ht="12.75">
      <c r="A17" s="6" t="s">
        <v>10</v>
      </c>
      <c r="B17" s="10">
        <v>0.0116</v>
      </c>
      <c r="C17" s="3">
        <v>95.23</v>
      </c>
      <c r="D17" s="3">
        <v>12.64</v>
      </c>
      <c r="E17" s="22">
        <f t="shared" si="0"/>
        <v>107.87</v>
      </c>
      <c r="F17" s="7" t="s">
        <v>0</v>
      </c>
      <c r="G17" s="3">
        <f>E10*B17</f>
        <v>107.86955999999999</v>
      </c>
    </row>
    <row r="18" spans="1:7" ht="12.75">
      <c r="A18" s="6" t="s">
        <v>18</v>
      </c>
      <c r="B18" s="26">
        <v>1.7</v>
      </c>
      <c r="C18" s="3">
        <v>23.8</v>
      </c>
      <c r="D18" s="3">
        <v>3.4</v>
      </c>
      <c r="E18" s="22">
        <f t="shared" si="0"/>
        <v>27.2</v>
      </c>
      <c r="F18" s="7" t="s">
        <v>0</v>
      </c>
      <c r="G18" s="3">
        <f>E8*B18</f>
        <v>27.2</v>
      </c>
    </row>
    <row r="19" spans="1:7" ht="12.75">
      <c r="A19" s="12" t="s">
        <v>5</v>
      </c>
      <c r="B19" s="7"/>
      <c r="C19" s="16">
        <f>SUM(C13:C18)</f>
        <v>2916.41</v>
      </c>
      <c r="D19" s="16">
        <f>SUM(D13:D18)</f>
        <v>408.44</v>
      </c>
      <c r="E19" s="9">
        <f t="shared" si="0"/>
        <v>3324.85</v>
      </c>
      <c r="F19" s="7" t="s">
        <v>0</v>
      </c>
      <c r="G19" s="3"/>
    </row>
    <row r="20" spans="1:7" ht="12.75">
      <c r="A20" s="12" t="s">
        <v>13</v>
      </c>
      <c r="B20" s="7"/>
      <c r="C20" s="16">
        <f>C10+C19</f>
        <v>11125.51</v>
      </c>
      <c r="D20" s="16">
        <f>D10+D19</f>
        <v>1498.44</v>
      </c>
      <c r="E20" s="9">
        <f t="shared" si="0"/>
        <v>12623.95</v>
      </c>
      <c r="F20" s="7" t="s">
        <v>0</v>
      </c>
      <c r="G20" s="3"/>
    </row>
    <row r="21" spans="1:7" ht="12.75">
      <c r="A21" s="6"/>
      <c r="B21" s="10"/>
      <c r="C21" s="3"/>
      <c r="D21" s="3"/>
      <c r="E21" s="3"/>
      <c r="F21" s="7"/>
      <c r="G21" s="3"/>
    </row>
    <row r="22" spans="1:7" ht="12.75">
      <c r="A22" s="8" t="s">
        <v>2</v>
      </c>
      <c r="B22" s="7"/>
      <c r="C22" s="3"/>
      <c r="D22" s="3"/>
      <c r="E22" s="3"/>
      <c r="F22" s="7"/>
      <c r="G22" s="3"/>
    </row>
    <row r="23" spans="1:7" ht="12.75">
      <c r="A23" s="6" t="s">
        <v>11</v>
      </c>
      <c r="B23" s="11">
        <v>0.15</v>
      </c>
      <c r="C23" s="3">
        <v>1135.9</v>
      </c>
      <c r="D23" s="3">
        <v>163.5</v>
      </c>
      <c r="E23" s="22">
        <f>SUM(C23:D23)</f>
        <v>1299.4</v>
      </c>
      <c r="F23" s="7" t="s">
        <v>0</v>
      </c>
      <c r="G23" s="3"/>
    </row>
    <row r="24" spans="1:7" ht="12.75">
      <c r="A24" s="6" t="s">
        <v>7</v>
      </c>
      <c r="B24" s="11">
        <v>0.02</v>
      </c>
      <c r="C24" s="3">
        <v>164.21</v>
      </c>
      <c r="D24" s="3">
        <v>21.8</v>
      </c>
      <c r="E24" s="22">
        <f>SUM(C24:D24)</f>
        <v>186.01000000000002</v>
      </c>
      <c r="F24" s="7" t="s">
        <v>0</v>
      </c>
      <c r="G24" s="3">
        <f>E10*B24</f>
        <v>185.982</v>
      </c>
    </row>
    <row r="25" spans="1:7" ht="12.75">
      <c r="A25" s="6" t="s">
        <v>8</v>
      </c>
      <c r="B25" s="10" t="s">
        <v>19</v>
      </c>
      <c r="C25" s="3">
        <v>44.93</v>
      </c>
      <c r="D25" s="3">
        <v>5.46</v>
      </c>
      <c r="E25" s="22">
        <f>SUM(C25:D25)</f>
        <v>50.39</v>
      </c>
      <c r="F25" s="7" t="s">
        <v>0</v>
      </c>
      <c r="G25" s="3">
        <f>E10*0.5%</f>
        <v>46.4955</v>
      </c>
    </row>
    <row r="26" spans="1:7" ht="12.75">
      <c r="A26" s="6" t="s">
        <v>9</v>
      </c>
      <c r="B26" s="15">
        <v>0.005</v>
      </c>
      <c r="C26" s="3">
        <v>41.06</v>
      </c>
      <c r="D26" s="3">
        <v>5.46</v>
      </c>
      <c r="E26" s="22">
        <f>SUM(C26:D26)</f>
        <v>46.52</v>
      </c>
      <c r="F26" s="7" t="s">
        <v>0</v>
      </c>
      <c r="G26" s="3">
        <f>E10*B26</f>
        <v>46.4955</v>
      </c>
    </row>
    <row r="27" spans="1:7" ht="12.75">
      <c r="A27" s="12" t="s">
        <v>6</v>
      </c>
      <c r="B27" s="7"/>
      <c r="C27" s="3">
        <f>SUM(C23:C26)</f>
        <v>1386.1000000000001</v>
      </c>
      <c r="D27" s="3">
        <f>SUM(D23:D26)</f>
        <v>196.22000000000003</v>
      </c>
      <c r="E27" s="22">
        <f>SUM(C27:D27)</f>
        <v>1582.3200000000002</v>
      </c>
      <c r="F27" s="7" t="s">
        <v>0</v>
      </c>
      <c r="G27" s="3"/>
    </row>
    <row r="28" spans="1:7" ht="12.75">
      <c r="A28" s="6"/>
      <c r="B28" s="7"/>
      <c r="C28" s="3"/>
      <c r="D28" s="3"/>
      <c r="E28" s="3"/>
      <c r="F28" s="7"/>
      <c r="G28" s="3"/>
    </row>
    <row r="29" spans="1:7" ht="12.75">
      <c r="A29" s="17" t="s">
        <v>3</v>
      </c>
      <c r="B29" s="18"/>
      <c r="C29" s="19">
        <f>C10-C27</f>
        <v>6823</v>
      </c>
      <c r="D29" s="19">
        <f>D10-D27</f>
        <v>893.78</v>
      </c>
      <c r="E29" s="22">
        <f>SUM(C29:D29)</f>
        <v>7716.78</v>
      </c>
      <c r="F29" s="7" t="s">
        <v>0</v>
      </c>
      <c r="G29" s="3"/>
    </row>
    <row r="30" spans="1:7" ht="12.75">
      <c r="A30" s="6"/>
      <c r="B30" s="7"/>
      <c r="C30" s="3"/>
      <c r="D30" s="3"/>
      <c r="E30" s="22"/>
      <c r="F30" s="7"/>
      <c r="G30" s="3"/>
    </row>
    <row r="31" spans="1:7" ht="12.75">
      <c r="A31" s="6" t="s">
        <v>16</v>
      </c>
      <c r="B31" s="11">
        <v>0.05</v>
      </c>
      <c r="C31" s="3">
        <f>C20*B31</f>
        <v>556.2755000000001</v>
      </c>
      <c r="D31" s="3">
        <f>D20*B31</f>
        <v>74.92200000000001</v>
      </c>
      <c r="E31" s="22">
        <f>SUM(C31:D31)</f>
        <v>631.1975000000001</v>
      </c>
      <c r="F31" s="7" t="s">
        <v>0</v>
      </c>
      <c r="G31" s="3"/>
    </row>
    <row r="32" spans="1:7" ht="12.75">
      <c r="A32" s="6" t="s">
        <v>14</v>
      </c>
      <c r="B32" s="11">
        <v>0.25</v>
      </c>
      <c r="C32" s="3">
        <f>C31*B32</f>
        <v>139.06887500000002</v>
      </c>
      <c r="D32" s="3">
        <f>D31*B32</f>
        <v>18.730500000000003</v>
      </c>
      <c r="E32" s="22">
        <f>SUM(C32:D32)</f>
        <v>157.79937500000003</v>
      </c>
      <c r="F32" s="7" t="s">
        <v>0</v>
      </c>
      <c r="G32" s="3"/>
    </row>
    <row r="33" spans="1:7" ht="12.75">
      <c r="A33" s="6"/>
      <c r="B33" s="7"/>
      <c r="C33" s="3"/>
      <c r="D33" s="3"/>
      <c r="E33" s="3"/>
      <c r="F33" s="7"/>
      <c r="G33" s="3"/>
    </row>
    <row r="34" spans="1:7" ht="12.75">
      <c r="A34" s="6" t="s">
        <v>15</v>
      </c>
      <c r="B34" s="7"/>
      <c r="C34" s="16">
        <f>C20+C31</f>
        <v>11681.7855</v>
      </c>
      <c r="D34" s="16">
        <f>D20+D31</f>
        <v>1573.362</v>
      </c>
      <c r="E34" s="9">
        <f>SUM(C34:D34)</f>
        <v>13255.1475</v>
      </c>
      <c r="F34" s="7" t="s">
        <v>0</v>
      </c>
      <c r="G34" s="3"/>
    </row>
    <row r="35" spans="1:7" ht="12.75">
      <c r="A35" s="6"/>
      <c r="B35" s="7"/>
      <c r="C35" s="3"/>
      <c r="D35" s="3"/>
      <c r="E35" s="3"/>
      <c r="F35" s="7"/>
      <c r="G35" s="3"/>
    </row>
    <row r="36" spans="1:7" ht="12.75">
      <c r="A36" s="6" t="s">
        <v>12</v>
      </c>
      <c r="B36" s="11">
        <v>0.2</v>
      </c>
      <c r="C36" s="16">
        <f>ROUND(C34*B36,2)</f>
        <v>2336.36</v>
      </c>
      <c r="D36" s="16">
        <f>ROUND(D34*B36,2)</f>
        <v>314.67</v>
      </c>
      <c r="E36" s="9">
        <f>SUM(C36:D36)</f>
        <v>2651.03</v>
      </c>
      <c r="F36" s="7" t="s">
        <v>0</v>
      </c>
      <c r="G36" s="3"/>
    </row>
    <row r="37" spans="1:7" ht="12.75">
      <c r="A37" s="6"/>
      <c r="B37" s="11"/>
      <c r="C37" s="3"/>
      <c r="D37" s="3"/>
      <c r="E37" s="3"/>
      <c r="F37" s="7"/>
      <c r="G37" s="3"/>
    </row>
    <row r="38" spans="1:7" ht="12.75">
      <c r="A38" s="13" t="s">
        <v>20</v>
      </c>
      <c r="B38" s="7"/>
      <c r="C38" s="9">
        <f>C34+C36</f>
        <v>14018.1455</v>
      </c>
      <c r="D38" s="9">
        <f>D34+D36</f>
        <v>1888.0320000000002</v>
      </c>
      <c r="E38" s="9">
        <f>SUM(C38:D38)</f>
        <v>15906.177500000002</v>
      </c>
      <c r="F38" s="7" t="s">
        <v>0</v>
      </c>
      <c r="G38" s="3"/>
    </row>
    <row r="39" spans="1:7" ht="12.75">
      <c r="A39" s="13"/>
      <c r="B39" s="7"/>
      <c r="C39" s="9"/>
      <c r="D39" s="9"/>
      <c r="E39" s="9"/>
      <c r="F39" s="7"/>
      <c r="G39" s="3"/>
    </row>
    <row r="40" spans="1:7" ht="12.75">
      <c r="A40" s="13"/>
      <c r="B40" s="7"/>
      <c r="C40" s="9"/>
      <c r="D40" s="9"/>
      <c r="E40" s="9"/>
      <c r="F40" s="7"/>
      <c r="G40" s="3"/>
    </row>
    <row r="41" spans="1:7" ht="12.75">
      <c r="A41" s="13"/>
      <c r="B41" s="7"/>
      <c r="C41" s="9"/>
      <c r="D41" s="9"/>
      <c r="E41" s="9"/>
      <c r="F41" s="7"/>
      <c r="G41" s="3"/>
    </row>
    <row r="42" spans="1:7" ht="12.75">
      <c r="A42" s="6"/>
      <c r="B42" s="7"/>
      <c r="C42" s="3"/>
      <c r="D42" s="3"/>
      <c r="E42" s="3"/>
      <c r="F42" s="7"/>
      <c r="G42" s="3"/>
    </row>
    <row r="43" spans="1:7" ht="12.75">
      <c r="A43" s="6" t="s">
        <v>21</v>
      </c>
      <c r="B43" s="7"/>
      <c r="C43" s="3" t="s">
        <v>28</v>
      </c>
      <c r="D43" s="3"/>
      <c r="E43" s="3"/>
      <c r="F43" s="7"/>
      <c r="G43" s="3"/>
    </row>
    <row r="44" spans="1:7" ht="12.75">
      <c r="A44" s="6"/>
      <c r="B44" s="7"/>
      <c r="C44" s="3"/>
      <c r="D44" s="3"/>
      <c r="E44" s="3"/>
      <c r="F44" s="7"/>
      <c r="G44" s="1"/>
    </row>
    <row r="45" ht="11.25">
      <c r="G45" s="1"/>
    </row>
    <row r="46" ht="11.25">
      <c r="G46" s="1"/>
    </row>
    <row r="47" ht="11.25">
      <c r="G47" s="1"/>
    </row>
    <row r="48" ht="11.25">
      <c r="G48" s="1"/>
    </row>
  </sheetData>
  <printOptions/>
  <pageMargins left="1.574803149606299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vs1</dc:creator>
  <cp:keywords/>
  <dc:description/>
  <cp:lastModifiedBy>--</cp:lastModifiedBy>
  <cp:lastPrinted>2008-05-07T08:01:20Z</cp:lastPrinted>
  <dcterms:created xsi:type="dcterms:W3CDTF">2004-05-08T15:19:31Z</dcterms:created>
  <dcterms:modified xsi:type="dcterms:W3CDTF">2009-03-08T16:50:26Z</dcterms:modified>
  <cp:category/>
  <cp:version/>
  <cp:contentType/>
  <cp:contentStatus/>
</cp:coreProperties>
</file>